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15240" windowHeight="7995" tabRatio="946" firstSheet="1" activeTab="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'ESF-03'!$A$6:$A$118</definedName>
    <definedName name="_xlnm.Print_Area" localSheetId="25">Conciliacion_Eg!$A$1:$C$42</definedName>
    <definedName name="_xlnm.Print_Area" localSheetId="24">Conciliacion_Ig!$A$1:$C$27</definedName>
    <definedName name="_xlnm.Print_Area" localSheetId="16">'EA-01'!$A$1:$D$31</definedName>
    <definedName name="_xlnm.Print_Area" localSheetId="17">'EA-02'!$A$1:$E$24</definedName>
    <definedName name="_xlnm.Print_Area" localSheetId="18">'EA-03 '!$A$8:$E$59</definedName>
    <definedName name="_xlnm.Print_Area" localSheetId="21">'EFE-01  '!$A$1:$E$20</definedName>
    <definedName name="_xlnm.Print_Area" localSheetId="22">'EFE-02'!$A$1:$D$26</definedName>
    <definedName name="_xlnm.Print_Area" localSheetId="23">'EFE-03'!$A$1:$D$47</definedName>
    <definedName name="_xlnm.Print_Area" localSheetId="2">'ESF-01'!$A$1:$E$50</definedName>
    <definedName name="_xlnm.Print_Area" localSheetId="3">'ESF-02 '!$A$1:$G$32</definedName>
    <definedName name="_xlnm.Print_Area" localSheetId="4">'ESF-03'!$A$5:$I$120</definedName>
    <definedName name="_xlnm.Print_Area" localSheetId="5">'ESF-05'!$A$1:$D$28</definedName>
    <definedName name="_xlnm.Print_Area" localSheetId="6">'ESF-06 '!$A$1:$G$23</definedName>
    <definedName name="_xlnm.Print_Area" localSheetId="7">'ESF-07'!$A$1:$E$24</definedName>
    <definedName name="_xlnm.Print_Area" localSheetId="8">'ESF-08'!$A$1:$H$63</definedName>
    <definedName name="_xlnm.Print_Area" localSheetId="9">'ESF-09'!$A$1:$F$36</definedName>
    <definedName name="_xlnm.Print_Area" localSheetId="10">'ESF-10'!$A$1:$H$16</definedName>
    <definedName name="_xlnm.Print_Area" localSheetId="11">'ESF-11'!$A$1:$D$27</definedName>
    <definedName name="_xlnm.Print_Area" localSheetId="12">'ESF-12 '!$A$1:$H$105</definedName>
    <definedName name="_xlnm.Print_Area" localSheetId="13">'ESF-13'!$A$1:$E$33</definedName>
    <definedName name="_xlnm.Print_Area" localSheetId="14">'ESF-14'!$A$1:$E$39</definedName>
    <definedName name="_xlnm.Print_Area" localSheetId="15">'ESF-15'!$A$1:$AA$24</definedName>
    <definedName name="_xlnm.Print_Area" localSheetId="26">Memoria!$A$2:$E$43</definedName>
    <definedName name="_xlnm.Print_Area" localSheetId="1">'Notas a los Edos Financieros'!$A$1:$B$39</definedName>
    <definedName name="_xlnm.Print_Area" localSheetId="19">'VHP-01'!$A$1:$G$24</definedName>
    <definedName name="_xlnm.Print_Area" localSheetId="20">'VHP-02'!$A$1:$F$38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4">'ESF-03'!$1:$4</definedName>
    <definedName name="_xlnm.Print_Titles" localSheetId="1">'Notas a los Edos Financieros'!$1:$7</definedName>
  </definedNames>
  <calcPr calcId="171027"/>
</workbook>
</file>

<file path=xl/calcChain.xml><?xml version="1.0" encoding="utf-8"?>
<calcChain xmlns="http://schemas.openxmlformats.org/spreadsheetml/2006/main">
  <c r="E37" i="23" l="1"/>
  <c r="D37" i="23"/>
  <c r="D9" i="27" l="1"/>
  <c r="E9" i="21"/>
  <c r="E8" i="21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10" i="10"/>
  <c r="E9" i="10"/>
  <c r="E8" i="10"/>
  <c r="E26" i="9"/>
  <c r="E18" i="9"/>
  <c r="E17" i="9"/>
  <c r="E9" i="9"/>
  <c r="E8" i="9"/>
  <c r="E47" i="8"/>
  <c r="E46" i="8"/>
  <c r="E45" i="8"/>
  <c r="E44" i="8"/>
  <c r="E43" i="8"/>
  <c r="E42" i="8"/>
  <c r="E22" i="8"/>
  <c r="E21" i="8"/>
  <c r="E20" i="8"/>
  <c r="E19" i="8"/>
  <c r="E18" i="8"/>
  <c r="E17" i="8"/>
  <c r="E16" i="8"/>
  <c r="D11" i="10" l="1"/>
  <c r="C11" i="10"/>
  <c r="C22" i="22" l="1"/>
  <c r="D30" i="20" l="1"/>
  <c r="C30" i="20"/>
  <c r="D57" i="18"/>
  <c r="C57" i="18"/>
  <c r="C32" i="14"/>
  <c r="C24" i="13"/>
  <c r="E30" i="20" l="1"/>
  <c r="E11" i="10"/>
  <c r="C49" i="8"/>
  <c r="D49" i="8"/>
  <c r="E49" i="8" l="1"/>
  <c r="G14" i="3"/>
  <c r="F14" i="3"/>
  <c r="E14" i="3"/>
  <c r="D14" i="3"/>
  <c r="G85" i="4"/>
  <c r="F85" i="4"/>
  <c r="E85" i="4"/>
  <c r="D85" i="4"/>
  <c r="C85" i="4"/>
  <c r="G33" i="4"/>
  <c r="F33" i="4"/>
  <c r="E33" i="4"/>
  <c r="D33" i="4"/>
  <c r="C33" i="4"/>
  <c r="G26" i="4"/>
  <c r="F26" i="4"/>
  <c r="E26" i="4"/>
  <c r="D26" i="4"/>
  <c r="C26" i="4"/>
  <c r="C22" i="16"/>
  <c r="C10" i="14"/>
  <c r="G97" i="12"/>
  <c r="F97" i="12"/>
  <c r="E97" i="12"/>
  <c r="D97" i="12"/>
  <c r="C97" i="12"/>
  <c r="C20" i="11"/>
  <c r="E29" i="9"/>
  <c r="D29" i="9"/>
  <c r="C29" i="9"/>
  <c r="E20" i="9"/>
  <c r="D20" i="9"/>
  <c r="C20" i="9"/>
  <c r="E57" i="8"/>
  <c r="D57" i="8"/>
  <c r="E37" i="8"/>
  <c r="D37" i="8"/>
  <c r="E30" i="8"/>
  <c r="D30" i="8"/>
  <c r="G12" i="4"/>
  <c r="F12" i="4"/>
  <c r="E12" i="4"/>
  <c r="D12" i="4"/>
  <c r="F24" i="3"/>
  <c r="D24" i="3"/>
  <c r="C12" i="2"/>
  <c r="E11" i="21"/>
  <c r="D11" i="21"/>
  <c r="C11" i="21"/>
  <c r="C57" i="8"/>
  <c r="C37" i="8"/>
  <c r="G118" i="4"/>
  <c r="F118" i="4"/>
  <c r="E118" i="4"/>
  <c r="D118" i="4"/>
  <c r="C118" i="4"/>
  <c r="G111" i="4"/>
  <c r="F111" i="4"/>
  <c r="E111" i="4"/>
  <c r="D111" i="4"/>
  <c r="C111" i="4"/>
  <c r="G104" i="4"/>
  <c r="F104" i="4"/>
  <c r="E104" i="4"/>
  <c r="D104" i="4"/>
  <c r="C104" i="4"/>
  <c r="G97" i="4"/>
  <c r="F97" i="4"/>
  <c r="E97" i="4"/>
  <c r="D97" i="4"/>
  <c r="C97" i="4"/>
  <c r="G90" i="4"/>
  <c r="F90" i="4"/>
  <c r="E90" i="4"/>
  <c r="D90" i="4"/>
  <c r="C90" i="4"/>
  <c r="C16" i="7"/>
  <c r="C10" i="13"/>
  <c r="C15" i="26"/>
  <c r="C20" i="26" s="1"/>
  <c r="C9" i="26"/>
  <c r="C18" i="14"/>
  <c r="C12" i="16"/>
  <c r="G88" i="12"/>
  <c r="F88" i="12"/>
  <c r="E88" i="12"/>
  <c r="D88" i="12"/>
  <c r="C88" i="12"/>
  <c r="I18" i="15"/>
  <c r="C11" i="9"/>
  <c r="D11" i="9"/>
  <c r="E11" i="9"/>
  <c r="C16" i="6"/>
  <c r="O18" i="15"/>
  <c r="N18" i="15"/>
  <c r="M18" i="15"/>
  <c r="L18" i="15"/>
  <c r="K18" i="15"/>
  <c r="H18" i="15"/>
  <c r="G18" i="15"/>
  <c r="F18" i="15"/>
  <c r="E14" i="19"/>
  <c r="D14" i="19"/>
  <c r="C14" i="19"/>
  <c r="C14" i="17"/>
  <c r="C11" i="11"/>
  <c r="C30" i="8"/>
  <c r="E23" i="8"/>
  <c r="D23" i="8"/>
  <c r="C23" i="8"/>
  <c r="E11" i="8"/>
  <c r="D11" i="8"/>
  <c r="C11" i="8"/>
  <c r="B28" i="5"/>
  <c r="C26" i="5"/>
  <c r="C16" i="5"/>
  <c r="G19" i="4"/>
  <c r="F19" i="4"/>
  <c r="E19" i="4"/>
  <c r="D19" i="4"/>
  <c r="C19" i="4"/>
  <c r="C12" i="4"/>
  <c r="G24" i="3"/>
  <c r="E24" i="3"/>
  <c r="C24" i="3"/>
  <c r="C14" i="3"/>
  <c r="C44" i="2"/>
  <c r="C34" i="2"/>
  <c r="C25" i="2"/>
  <c r="C35" i="25" l="1"/>
</calcChain>
</file>

<file path=xl/sharedStrings.xml><?xml version="1.0" encoding="utf-8"?>
<sst xmlns="http://schemas.openxmlformats.org/spreadsheetml/2006/main" count="1515" uniqueCount="862">
  <si>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</si>
  <si>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</si>
  <si>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</si>
  <si>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</si>
  <si>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</si>
  <si>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</si>
  <si>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</si>
  <si>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</si>
  <si>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</si>
  <si>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</si>
  <si>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</si>
  <si>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</si>
  <si>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</si>
  <si>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</si>
  <si>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</si>
  <si>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</si>
  <si>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</si>
  <si>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</si>
  <si>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</si>
  <si>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</si>
  <si>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</si>
  <si>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</si>
  <si>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</si>
  <si>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</si>
  <si>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</si>
  <si>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</si>
  <si>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</si>
  <si>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</si>
  <si>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</si>
  <si>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</si>
  <si>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</si>
  <si>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</si>
  <si>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</si>
  <si>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</si>
  <si>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</si>
  <si>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</si>
  <si>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</si>
  <si>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</si>
  <si>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</si>
  <si>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</si>
  <si>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</si>
  <si>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</si>
  <si>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</si>
  <si>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</si>
  <si>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</si>
  <si>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</si>
  <si>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</si>
  <si>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</si>
  <si>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</si>
  <si>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</si>
  <si>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</si>
  <si>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</si>
  <si>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</si>
  <si>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</si>
  <si>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</si>
  <si>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</si>
  <si>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</si>
  <si>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</si>
  <si>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</si>
  <si>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</si>
  <si>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</si>
  <si>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</si>
  <si>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</si>
  <si>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</si>
  <si>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</si>
  <si>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</si>
  <si>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</si>
  <si>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</si>
  <si>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</si>
  <si>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</si>
  <si>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</si>
  <si>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</si>
  <si>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</si>
  <si>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</si>
  <si>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</si>
  <si>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</si>
  <si>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</si>
  <si>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</si>
  <si>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</si>
  <si>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</si>
  <si>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</si>
  <si>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</si>
  <si>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</si>
  <si>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</si>
  <si>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</si>
  <si>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</si>
  <si>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</si>
  <si>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</si>
  <si>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</si>
  <si>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</si>
  <si>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</si>
  <si>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</si>
  <si>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</si>
  <si>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</si>
  <si>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</si>
  <si>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</si>
  <si>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</si>
  <si>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</si>
  <si>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</si>
  <si>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</si>
  <si>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</si>
  <si>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</si>
  <si>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</si>
  <si>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</si>
  <si>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</si>
  <si>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</si>
  <si>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</si>
  <si>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</si>
  <si>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</si>
  <si>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</si>
  <si>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</si>
  <si>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</si>
  <si>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</si>
  <si>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</si>
  <si>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</si>
  <si>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</si>
  <si>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</si>
  <si>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</si>
  <si>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</si>
  <si>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</si>
  <si>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</si>
  <si>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</si>
  <si>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</si>
  <si>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</si>
  <si>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</si>
  <si>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</si>
  <si>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</si>
  <si>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</si>
  <si>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</si>
  <si>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</si>
  <si>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</si>
  <si>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</si>
  <si>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</si>
  <si>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</si>
  <si>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</si>
  <si>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</si>
  <si>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</si>
  <si>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</si>
  <si>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</si>
  <si>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</si>
  <si>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</si>
  <si>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</si>
  <si>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</si>
  <si>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</si>
  <si>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</si>
  <si>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</si>
  <si>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</si>
  <si>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</si>
  <si>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</si>
  <si>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</si>
  <si>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</si>
  <si>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</si>
  <si>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</si>
  <si>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</si>
  <si>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</si>
  <si>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</si>
  <si>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</si>
  <si>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</si>
  <si>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</si>
  <si>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</si>
  <si>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</si>
  <si>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</si>
  <si>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</si>
  <si>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</si>
  <si>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</si>
  <si>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</si>
  <si>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</si>
  <si>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</si>
  <si>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</si>
  <si>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</si>
  <si>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</si>
  <si>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</si>
  <si>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</si>
  <si>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</si>
  <si>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</si>
  <si>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</si>
  <si>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</si>
  <si>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</si>
  <si>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</si>
  <si>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</si>
  <si>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</si>
  <si>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</si>
  <si>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</si>
  <si>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</si>
  <si>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</si>
  <si>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</si>
  <si>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</si>
  <si>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</si>
  <si>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</si>
  <si>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</si>
  <si>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</si>
  <si>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</si>
  <si>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</si>
  <si>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</si>
  <si>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</si>
  <si>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</si>
  <si>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</si>
  <si>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</si>
  <si>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</si>
  <si>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</si>
  <si>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</si>
  <si>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</si>
  <si>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</si>
  <si>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</si>
  <si>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</si>
  <si>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</si>
  <si>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</si>
  <si>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</si>
  <si>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</si>
  <si>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</si>
  <si>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</si>
  <si>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</si>
  <si>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</si>
  <si>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</si>
  <si>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</si>
  <si>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</si>
  <si>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</si>
  <si>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</si>
  <si>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</si>
  <si>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</si>
  <si>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</si>
  <si>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</si>
  <si>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</si>
  <si>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</si>
  <si>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</si>
  <si>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</si>
  <si>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</si>
  <si>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</si>
  <si>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</si>
  <si>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</si>
  <si>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</si>
  <si>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</si>
  <si>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</si>
  <si>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</si>
  <si>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</si>
  <si>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</si>
  <si>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</si>
  <si>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</si>
  <si>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</si>
  <si>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</si>
  <si>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</si>
  <si>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</si>
  <si>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</si>
  <si>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</si>
  <si>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</si>
  <si>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</si>
  <si>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</si>
  <si>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</si>
  <si>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</si>
  <si>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</si>
  <si>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</si>
  <si>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</si>
  <si>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</si>
  <si>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</si>
  <si>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</si>
  <si>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</si>
  <si>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</si>
  <si>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</si>
  <si>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</si>
  <si>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</si>
  <si>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</si>
  <si>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</si>
  <si>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</si>
  <si>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</si>
  <si>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</si>
  <si>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</si>
  <si>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</si>
  <si>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</si>
  <si>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</si>
  <si>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</si>
  <si>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</si>
  <si>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</si>
  <si>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</si>
  <si>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</si>
  <si>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</si>
  <si>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</si>
  <si>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</si>
  <si>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</si>
  <si>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</si>
  <si>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</si>
  <si>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</si>
  <si>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</si>
  <si>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</si>
  <si>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</si>
  <si>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</si>
  <si>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</si>
  <si>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</si>
  <si>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</si>
  <si>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</si>
  <si>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</si>
  <si>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</si>
  <si>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</si>
  <si>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</si>
  <si>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</si>
  <si>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</si>
  <si>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</si>
  <si>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</si>
  <si>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</si>
  <si>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</si>
  <si>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</si>
  <si>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</si>
  <si>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</si>
  <si>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</si>
  <si>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</si>
  <si>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</si>
  <si>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</si>
  <si>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</si>
  <si>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</si>
  <si>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</si>
  <si>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</si>
  <si>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</si>
  <si>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</si>
  <si>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</si>
  <si>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</si>
  <si>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</si>
  <si>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</si>
  <si>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</si>
  <si>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</si>
  <si>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</si>
  <si>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</si>
  <si>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</si>
  <si>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</si>
  <si>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</si>
  <si>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</si>
  <si>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</si>
  <si>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</si>
  <si>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</si>
  <si>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</si>
  <si>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</si>
  <si>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</si>
  <si>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</si>
  <si>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</si>
  <si>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</si>
  <si>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</si>
  <si>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</si>
  <si>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</si>
  <si>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</si>
  <si>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</si>
  <si>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</si>
  <si>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</si>
  <si>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</si>
  <si>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</si>
  <si>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</si>
  <si>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</si>
  <si>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</si>
  <si>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</si>
  <si>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</si>
  <si>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</si>
  <si>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</si>
  <si>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</si>
  <si>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</si>
  <si>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</si>
  <si>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</si>
  <si>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</si>
  <si>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</si>
  <si>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</si>
  <si>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</si>
  <si>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</si>
  <si>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</si>
  <si>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r>
      <t xml:space="preserve">NOTAS A LOS ESTADOS FINANCIEROS DE </t>
    </r>
    <r>
      <rPr>
        <b/>
        <sz val="8"/>
        <color indexed="10"/>
        <rFont val="Arial"/>
        <family val="2"/>
      </rPr>
      <t>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</si>
  <si>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TOTAL_5000</t>
  </si>
  <si>
    <t>11141-0000-0001-0001-0000</t>
  </si>
  <si>
    <t>CTA. 4014141857 HSBC MEXICO</t>
  </si>
  <si>
    <t>NO APLICA</t>
  </si>
  <si>
    <t>APORTACIONES REALIZADAS POR LOS VECINOS EN CAJAS DE LA TESORERÍA MUNICIPAL</t>
  </si>
  <si>
    <t>Vigente</t>
  </si>
  <si>
    <t>Olmace SA DE CV</t>
  </si>
  <si>
    <t>Recurso por amortizar de contratos vigentes</t>
  </si>
  <si>
    <t>vigente</t>
  </si>
  <si>
    <t>Ingenieria y Arquitectura Integradas SA</t>
  </si>
  <si>
    <t>11341-0000-0004-0019-0000</t>
  </si>
  <si>
    <t>Urbanizadora Carr SA de CV</t>
  </si>
  <si>
    <t>11341-0000-0004-0021-0000</t>
  </si>
  <si>
    <t>Combasa</t>
  </si>
  <si>
    <t>Era Architect SA de CV</t>
  </si>
  <si>
    <t>11341-0000-0004-0092-0000</t>
  </si>
  <si>
    <t>JV Soluciones Integrales para la Constru</t>
  </si>
  <si>
    <t>11341-0000-0004-0116-0000</t>
  </si>
  <si>
    <t>AXA Proyectos y Construccion SA de CV</t>
  </si>
  <si>
    <t>11341-0000-0004-0119-0000</t>
  </si>
  <si>
    <t>Grupo Constructor Crea 3 SA de CV</t>
  </si>
  <si>
    <t>11341-0000-0004-0123-0000</t>
  </si>
  <si>
    <t>Construcciones e Instalaciones Cardenas</t>
  </si>
  <si>
    <t>11341-0000-0004-0125-0000</t>
  </si>
  <si>
    <t>A.M.L. Ingenieria y Arquitectura SA de C</t>
  </si>
  <si>
    <t>11341-0000-0004-0127-0000</t>
  </si>
  <si>
    <t>Desarrollo Inmobiliario Leonesesm SA de</t>
  </si>
  <si>
    <t>11341-0000-0004-0128-0000</t>
  </si>
  <si>
    <t>Movimientos Industriales de la Construcc</t>
  </si>
  <si>
    <t>11341-0000-0004-0129-0000</t>
  </si>
  <si>
    <t>Construcciones e Ingenieria CGO SA de CV</t>
  </si>
  <si>
    <t>11341-0000-0001-0013-2337</t>
  </si>
  <si>
    <t>11341-0000-0001-0028-0439</t>
  </si>
  <si>
    <t>11341-0000-0001-0035-0814</t>
  </si>
  <si>
    <t>11341-0000-0001-0036-0955</t>
  </si>
  <si>
    <t>11341-0000-0001-0043-0841</t>
  </si>
  <si>
    <t>11341-0000-0001-0043-1418</t>
  </si>
  <si>
    <t>11341-0000-0001-0052-1415</t>
  </si>
  <si>
    <t>11341-0000-0001-0053-0895</t>
  </si>
  <si>
    <t>11341-0000-0001-0080-1271</t>
  </si>
  <si>
    <t>11341-0000-0001-0094-2271</t>
  </si>
  <si>
    <t>11341-0000-0001-0094-2336</t>
  </si>
  <si>
    <t>11341-0000-0001-0346-3521</t>
  </si>
  <si>
    <t>8432413521 Conejo</t>
  </si>
  <si>
    <t>11341-0000-0003-0007-0397</t>
  </si>
  <si>
    <t>11341-0000-0003-0007-0487</t>
  </si>
  <si>
    <t>11341-0000-0003-0007-0491</t>
  </si>
  <si>
    <t>11341-0000-0003-0007-0676</t>
  </si>
  <si>
    <t>11341-0000-0003-0007-1237</t>
  </si>
  <si>
    <t>11341-0000-0003-0007-1238</t>
  </si>
  <si>
    <t>11341-0000-0003-0007-1239</t>
  </si>
  <si>
    <t>11341-0000-0003-0007-1241</t>
  </si>
  <si>
    <t>11341-0000-0003-0007-1242</t>
  </si>
  <si>
    <t>11341-0000-0003-0007-1299</t>
  </si>
  <si>
    <t>11341-0000-0003-0017-2981</t>
  </si>
  <si>
    <t>7735122981 Jerez De La Luz</t>
  </si>
  <si>
    <t>11341-0000-0003-0017-3248</t>
  </si>
  <si>
    <t>7933963248 Benito Guzman</t>
  </si>
  <si>
    <t>12411-5111-0000-0000-0000</t>
  </si>
  <si>
    <t>Muebles de Oficina y Estantería</t>
  </si>
  <si>
    <t>valor historico</t>
  </si>
  <si>
    <t>12413-5151-0000-0000-0000</t>
  </si>
  <si>
    <t>Equipo de Computo y Tecnologias de la in</t>
  </si>
  <si>
    <t>12419-5191-0000-0000-0000</t>
  </si>
  <si>
    <t>Otros mobiliarios y equipos de administr</t>
  </si>
  <si>
    <t>12441-5411-0000-0000-0000</t>
  </si>
  <si>
    <t>Vehiculos y equipo terrestre</t>
  </si>
  <si>
    <t>12464-5641-0000-0000-0000</t>
  </si>
  <si>
    <t>Sistemas de aire acondicionado, calefacción y de refrigeración industrial y comercial</t>
  </si>
  <si>
    <t>12465-5651-0000-0000-0000</t>
  </si>
  <si>
    <t>Equipo de comunicación y telecomunicacion</t>
  </si>
  <si>
    <t>12631-0000-0001-0000-0000</t>
  </si>
  <si>
    <t>(DEPRECIACION MOBILIARIO Y EQUIPO DE OFI</t>
  </si>
  <si>
    <t>TASA CONAC</t>
  </si>
  <si>
    <t>Linea recta</t>
  </si>
  <si>
    <t>12631-0000-0002-0000-0000</t>
  </si>
  <si>
    <t>DEPRECIACION DE EQUIPO DE COMPUTO</t>
  </si>
  <si>
    <t>12634-0000-0001-0000-0000</t>
  </si>
  <si>
    <t>Depreciación Acum. de Equipo Transporte</t>
  </si>
  <si>
    <t>12636-0000-0001-0000-0000</t>
  </si>
  <si>
    <t>12636-0000-0002-0000-0000</t>
  </si>
  <si>
    <t>Sistemas de aire acondicionado, calefacc</t>
  </si>
  <si>
    <t>12636-0000-0003-0000-0000</t>
  </si>
  <si>
    <t>Equipo de comunicación y telecomunicacio</t>
  </si>
  <si>
    <t>12510-5911-0000-0000-0000</t>
  </si>
  <si>
    <t>SOFTWARE</t>
  </si>
  <si>
    <t>Amortización mensual</t>
  </si>
  <si>
    <t>12540-5971-0000-0000-0000</t>
  </si>
  <si>
    <t>LICENCIAS INFORMATICAS E INTELECTUALES</t>
  </si>
  <si>
    <t>12651-0000-0001-0001-0000</t>
  </si>
  <si>
    <t>Amortización 100%</t>
  </si>
  <si>
    <t>12652-0000-0001-0000-0000</t>
  </si>
  <si>
    <t>LICENCIAS</t>
  </si>
  <si>
    <t>12790-0000-1000-0000-0000</t>
  </si>
  <si>
    <t>ETAPAS EN PROCESO</t>
  </si>
  <si>
    <t>Obras pagadas</t>
  </si>
  <si>
    <t>12831-0001-0000-0000-0000</t>
  </si>
  <si>
    <t>Estimaciones de Ingresos x acces.96-2013</t>
  </si>
  <si>
    <t>Tomando como base el 90% de los accesorios no pagados</t>
  </si>
  <si>
    <t>12831-0002-0000-0000-0000</t>
  </si>
  <si>
    <t>Estimación de Ingresos x accesorios 2014</t>
  </si>
  <si>
    <t>Tomando de base el 80% de lo que se aplicó a coop. 2014</t>
  </si>
  <si>
    <t>12831-0003-0000-0000-0000</t>
  </si>
  <si>
    <t>Estimación de Ingresos x accesorios 2015</t>
  </si>
  <si>
    <t>Tomando de base el 80% de lo que se aplicó a coop. 2015</t>
  </si>
  <si>
    <t>21120-0000-0001-0002-0000</t>
  </si>
  <si>
    <t>Axtel, S.A. de C.V.</t>
  </si>
  <si>
    <t>Pago a 15 días</t>
  </si>
  <si>
    <t>21120-0000-0001-0004-0000</t>
  </si>
  <si>
    <t>Manriquez Muñoz Martha Angelica</t>
  </si>
  <si>
    <t>21120-0000-0001-0089-0000</t>
  </si>
  <si>
    <t>Corporativo Ubicalo, S. de R.L. de C.V.</t>
  </si>
  <si>
    <t>21120-0000-0001-0106-0000</t>
  </si>
  <si>
    <t>Pedro Mendez Davalos</t>
  </si>
  <si>
    <t>21120-0000-0001-0112-0000</t>
  </si>
  <si>
    <t>OFIX SA de CV</t>
  </si>
  <si>
    <t>21120-0000-0001-0129-0000</t>
  </si>
  <si>
    <t>Fabrica de Ropa León Industrial, S.A. de</t>
  </si>
  <si>
    <t>21131-0000-0001-0004-0000</t>
  </si>
  <si>
    <t>Pago según avance de obra y fondeado con aport. de cooperadores</t>
  </si>
  <si>
    <t>21131-0000-0001-0014-0000</t>
  </si>
  <si>
    <t>21131-0000-0001-0019-0000</t>
  </si>
  <si>
    <t>21131-0000-0001-0021-0000</t>
  </si>
  <si>
    <t>Combasa SA de CV</t>
  </si>
  <si>
    <t>21131-0000-0001-0028-0000</t>
  </si>
  <si>
    <t>21131-0000-0001-0035-0000</t>
  </si>
  <si>
    <t>Consultores inmobiliarios del Bajio SC</t>
  </si>
  <si>
    <t>21131-0000-0001-0044-0000</t>
  </si>
  <si>
    <t>Zalda Construciones SA de CV</t>
  </si>
  <si>
    <t>21131-0000-0001-0056-0000</t>
  </si>
  <si>
    <t>Ing.Javier Ignacio Obregonn Ascencio</t>
  </si>
  <si>
    <t>21131-0000-0001-0067-0000</t>
  </si>
  <si>
    <t>Ing.Jose Luis Vazquez Aranda</t>
  </si>
  <si>
    <t>21131-0000-0001-0068-0000</t>
  </si>
  <si>
    <t>Ing.Felipe Serrano Garcia</t>
  </si>
  <si>
    <t>21131-0000-0001-0074-0000</t>
  </si>
  <si>
    <t>Desarrollo Urbanistico JAO SA de CV</t>
  </si>
  <si>
    <t>21131-0000-0001-0092-0000</t>
  </si>
  <si>
    <t>21131-0000-0001-0097-0000</t>
  </si>
  <si>
    <t>Construcciones y Proyecto Vizajo SA de C</t>
  </si>
  <si>
    <t>21131-0000-0001-0106-0000</t>
  </si>
  <si>
    <t>Constructora Sistos &amp; Asociados SA</t>
  </si>
  <si>
    <t>21131-0000-0001-0108-0000</t>
  </si>
  <si>
    <t>Arq.Pablo Gomez Guerra</t>
  </si>
  <si>
    <t>21131-0000-0001-0109-0000</t>
  </si>
  <si>
    <t>Ing.Francisco Rivera Contreras</t>
  </si>
  <si>
    <t>21131-0000-0001-0112-0000</t>
  </si>
  <si>
    <t>CEPI SA de CV</t>
  </si>
  <si>
    <t>21131-0000-0001-0114-0000</t>
  </si>
  <si>
    <t>Ing.Esteban Eduardo Garcia Espinoza</t>
  </si>
  <si>
    <t>21131-0000-0001-0116-0000</t>
  </si>
  <si>
    <t>21131-0000-0001-0117-0000</t>
  </si>
  <si>
    <t>Consultoria de Excelencia en Organizacio</t>
  </si>
  <si>
    <t>21131-0000-0001-0118-0000</t>
  </si>
  <si>
    <t>Grupo Constructor Luvier SA de CV</t>
  </si>
  <si>
    <t>21131-0000-0001-0119-0000</t>
  </si>
  <si>
    <t>21131-0000-0001-0120-0000</t>
  </si>
  <si>
    <t>Construtora Gascap SA de CV</t>
  </si>
  <si>
    <t>21131-0000-0001-0121-0000</t>
  </si>
  <si>
    <t>L &amp; T Idea Urbana S.A. DE C.V.</t>
  </si>
  <si>
    <t>21131-0000-0001-0122-0000</t>
  </si>
  <si>
    <t>Arq.Rogelio Martinez Archundia</t>
  </si>
  <si>
    <t>21131-0000-0001-0123-0000</t>
  </si>
  <si>
    <t>21131-0000-0001-0125-0000</t>
  </si>
  <si>
    <t>21131-0000-0001-0127-0000</t>
  </si>
  <si>
    <t>21131-0000-0001-0128-0000</t>
  </si>
  <si>
    <t>21131-0000-0001-0129-0000</t>
  </si>
  <si>
    <t>21171-0000-0001-0003-0000</t>
  </si>
  <si>
    <t>1% Impto. Cedular Retenido</t>
  </si>
  <si>
    <t>Se paga de forma mensual</t>
  </si>
  <si>
    <t>21179-0000-0002-0001-0001</t>
  </si>
  <si>
    <t>Cat 0.02%  C.M.I.C OBRAS</t>
  </si>
  <si>
    <t>Se paga  de forma semestral</t>
  </si>
  <si>
    <t>21179-0000-0002-0001-0002</t>
  </si>
  <si>
    <t>Obra Social 0.5% C.M.I.C OBRAS</t>
  </si>
  <si>
    <t>21179-0000-0002-0001-0003</t>
  </si>
  <si>
    <t>Divo 0.5%C.M.I.C OBRAS</t>
  </si>
  <si>
    <t>21179-0000-0002-0002-0001</t>
  </si>
  <si>
    <t>0.5% C.M.I.C OBRAS</t>
  </si>
  <si>
    <t>21179-0000-0002-0003-0001</t>
  </si>
  <si>
    <t>Divo 0.5% C.N.E.C. ESTUDIOS Y PROYECTOS</t>
  </si>
  <si>
    <t>21179-0000-0002-0004-0001</t>
  </si>
  <si>
    <t>C.E.N.E.C. SUPERVISION Y PROYECTOS</t>
  </si>
  <si>
    <t>Recurso a pagar x dif. Pago de nóminas</t>
  </si>
  <si>
    <t>21190-0000-0600-0011-0000</t>
  </si>
  <si>
    <t>Axxa Proyectos y Construcciones, S.A. de</t>
  </si>
  <si>
    <t>Depósito por  devolución de recurso</t>
  </si>
  <si>
    <t>21190-0000-0600-0012-0000</t>
  </si>
  <si>
    <t>J.Jesus Gaytan Fraga</t>
  </si>
  <si>
    <t>Recurso a pagar x amort. de más en anticipo</t>
  </si>
  <si>
    <t>21190-0000-0600-0013-0000</t>
  </si>
  <si>
    <t>M EN A &amp; ARQ. José Alberto de Jesús Quir</t>
  </si>
  <si>
    <t>Reposición de fondo fijo</t>
  </si>
  <si>
    <t>21190-0000-0600-0014-0000</t>
  </si>
  <si>
    <t>Guerrero Torres Sergio Rodrigo</t>
  </si>
  <si>
    <t>21190-0000-0600-0018-0000</t>
  </si>
  <si>
    <t>21620-0000-0000-0000-0000</t>
  </si>
  <si>
    <t>FONDOS EN ADMINISTRACIÓN A CORTO PLAZO</t>
  </si>
  <si>
    <t>22520-0000-0001-0000-0000</t>
  </si>
  <si>
    <t>OBRA DIVERSA COMUNITARIA</t>
  </si>
  <si>
    <t>ACREEDORA</t>
  </si>
  <si>
    <t>22520-0000-0002-0000-0000</t>
  </si>
  <si>
    <t>OBRA DIVERSA RURAL</t>
  </si>
  <si>
    <t>22530-0000-0001-0000-0000</t>
  </si>
  <si>
    <t>Aportaciones de Obras No Iniciadas</t>
  </si>
  <si>
    <t>OBRAS CANCELADAS</t>
  </si>
  <si>
    <t>Recurso a devolver  a los cooperadores por obras canceladas</t>
  </si>
  <si>
    <t>22550-0000-0002-0000-0000</t>
  </si>
  <si>
    <t>SALDOS A FAVOR COOPERADORES DE CARTERA</t>
  </si>
  <si>
    <t>Recurso a devolver  a los cooperadores por saldos a favor</t>
  </si>
  <si>
    <t>22490-0000-0002-9997-0021</t>
  </si>
  <si>
    <t>Particulares</t>
  </si>
  <si>
    <t>Recurso para el pago de obra de pavimentación calles</t>
  </si>
  <si>
    <t>22490-0000-0002-9998-0020</t>
  </si>
  <si>
    <t>APORTACONES P/GASTOS GENERALES Año 2015</t>
  </si>
  <si>
    <t>22490-0000-0002-9998-0021</t>
  </si>
  <si>
    <t>APORTACONES P/GASTOS GENERALES Año 2016</t>
  </si>
  <si>
    <t>22490-0000-0003-0004-0000</t>
  </si>
  <si>
    <t>INGRESOS POR RECAUDAR ACCESORIOS</t>
  </si>
  <si>
    <t>Recurso aplicación  PAE  a ctas. cartera vencida</t>
  </si>
  <si>
    <t>41310-3100-0001-0000-0000</t>
  </si>
  <si>
    <t>APORTACIONES  COOPERADORES PARA GASTOS GENERALES</t>
  </si>
  <si>
    <t>Recurso obtenido de las aportaciones de los vecinos de obras en proceso</t>
  </si>
  <si>
    <t>41310-3100-0002-0000-0000</t>
  </si>
  <si>
    <t>ACCESORIOS (RECARGOS,GASTOS DE EJEC. Y GTOS REQ.)</t>
  </si>
  <si>
    <t>Recurso pagado de la aplicación del PAE a coop. Cartera vencida</t>
  </si>
  <si>
    <t>41310-3100-0003-0000-0000</t>
  </si>
  <si>
    <t>DEDUCTIVAS A CONTRATISTAS</t>
  </si>
  <si>
    <t>Recurso de retenciones a los contratistas de pago de estimaciones  de obra para apoyos social</t>
  </si>
  <si>
    <t>42230-0930-0001-0001-0000</t>
  </si>
  <si>
    <t>SUBSIDIO PARA GASTO CORRIENTE</t>
  </si>
  <si>
    <t>Recurso obtenido del Fideicomitente (Presidencia Municipal)</t>
  </si>
  <si>
    <t>43190-0520-0001-0000-0000</t>
  </si>
  <si>
    <t>RENDIMIENTOS BANCARIOS</t>
  </si>
  <si>
    <t>Productos financieros generados por cta. Inversión</t>
  </si>
  <si>
    <t xml:space="preserve">Recurso obtenidos por intereses </t>
  </si>
  <si>
    <t>51210-2111-0000-0000-0000</t>
  </si>
  <si>
    <t>Materiales y útiles de oficina</t>
  </si>
  <si>
    <t>51210-2121-0000-0000-0000</t>
  </si>
  <si>
    <t>Materiales y útiles de impresión y repro</t>
  </si>
  <si>
    <t>51210-2141-0000-0000-0000</t>
  </si>
  <si>
    <t>Materiales y útiles de tecnologías de la</t>
  </si>
  <si>
    <t>51210-2151-0000-0000-0000</t>
  </si>
  <si>
    <t>Material impreso e información digital</t>
  </si>
  <si>
    <t>51210-2161-0000-0000-0000</t>
  </si>
  <si>
    <t>Material de limpieza</t>
  </si>
  <si>
    <t>51220-2211-0000-0000-0000</t>
  </si>
  <si>
    <t>Productos alimenticios para personas</t>
  </si>
  <si>
    <t>51240-2461-0000-0000-0000</t>
  </si>
  <si>
    <t>Material eléctrico y electrónico</t>
  </si>
  <si>
    <t>51260-2612-0000-0000-0000</t>
  </si>
  <si>
    <t>Combustibles, lubricantes operativas</t>
  </si>
  <si>
    <t>51260-2613-0000-0000-0000</t>
  </si>
  <si>
    <t>Combustibles, lubricantes administrativa</t>
  </si>
  <si>
    <t>51270-2712-0000-0000-0000</t>
  </si>
  <si>
    <t>Vestuario y uniformes  opertativas</t>
  </si>
  <si>
    <t>51290-2911-0000-0000-0000</t>
  </si>
  <si>
    <t>Herramientas menores</t>
  </si>
  <si>
    <t>51290-2931-0000-0000-0000</t>
  </si>
  <si>
    <t>Refacciones y accesorios menores de mobiliario y equipo de administración, educacional y recreativo.</t>
  </si>
  <si>
    <t>51290-2941-0000-0000-0000</t>
  </si>
  <si>
    <t>Refacciones y accesorios menores de equi</t>
  </si>
  <si>
    <t>51290-2961-0000-0000-0000</t>
  </si>
  <si>
    <t>Refacciones y accesorios menores de  tra</t>
  </si>
  <si>
    <t>51310-3141-0000-0000-0000</t>
  </si>
  <si>
    <t>Servicio telefonía tradicional</t>
  </si>
  <si>
    <t>51310-3151-0000-0000-0000</t>
  </si>
  <si>
    <t>Servicio telefonía celular</t>
  </si>
  <si>
    <t>51310-3171-0000-0000-0000</t>
  </si>
  <si>
    <t>Servicios de acceso de Internet, redes y</t>
  </si>
  <si>
    <t>51320-3291-0000-0000-0000</t>
  </si>
  <si>
    <t>Otros Arrendamientos</t>
  </si>
  <si>
    <t>51330-3361-0000-0000-0000</t>
  </si>
  <si>
    <t>Impresiones oficiales</t>
  </si>
  <si>
    <t>51330-3363-0000-0000-0000</t>
  </si>
  <si>
    <t>Servicio de Fotocopiado  e Impresión</t>
  </si>
  <si>
    <t>51340-3411-0000-0000-0000</t>
  </si>
  <si>
    <t>Servicios financieros y bancarios</t>
  </si>
  <si>
    <t>51340-3451-0000-0000-0000</t>
  </si>
  <si>
    <t>Seguro de bienes patrimoniales</t>
  </si>
  <si>
    <t>51350-3512-0000-0000-0000</t>
  </si>
  <si>
    <t>Instalaciones</t>
  </si>
  <si>
    <t>51350-3521-0000-0000-0000</t>
  </si>
  <si>
    <t>Instalación, reparación y mtto. de admin</t>
  </si>
  <si>
    <t>51350-3531-0000-0000-0000</t>
  </si>
  <si>
    <t>Instalación, reparación y mtto de cómput</t>
  </si>
  <si>
    <t>51350-3551-0000-0000-0000</t>
  </si>
  <si>
    <t>Reparación y mantenimiento de equipo de</t>
  </si>
  <si>
    <t>51350-3581-0000-0000-0000</t>
  </si>
  <si>
    <t>Servicios de limpieza y manejo de desech</t>
  </si>
  <si>
    <t>51360-3611-0000-0000-0000</t>
  </si>
  <si>
    <t>Difusión por radio, televisión y otros medios de mensajes sobre programas y actividades gubernamentales.</t>
  </si>
  <si>
    <t>51360-3612-0000-0000-0000</t>
  </si>
  <si>
    <t>Impresion y elaboracion de publicaciones oficiales y de informacion en general para difusión</t>
  </si>
  <si>
    <t>51370-3721-0000-0000-0000</t>
  </si>
  <si>
    <t>Pasajes terrestres</t>
  </si>
  <si>
    <t>51370-3751-0000-0000-0000</t>
  </si>
  <si>
    <t>Viáticos en el país.</t>
  </si>
  <si>
    <t>51370-3791-0000-0000-0000</t>
  </si>
  <si>
    <t>Otros servicios de traslado y hospedaje</t>
  </si>
  <si>
    <t>51380-3812-0000-0000-0000</t>
  </si>
  <si>
    <t>Eventos institucionales</t>
  </si>
  <si>
    <t>51380-3851-0000-0000-0000</t>
  </si>
  <si>
    <t>Gastos de representación</t>
  </si>
  <si>
    <t>51380-3852-0000-0000-0000</t>
  </si>
  <si>
    <t>Gastos de oficina y organización</t>
  </si>
  <si>
    <t>51390-3921-0000-0000-0000</t>
  </si>
  <si>
    <t>Otros impuestos y derechos</t>
  </si>
  <si>
    <t>52220-4241-0000-0000-0000</t>
  </si>
  <si>
    <t>Transferencias  entidades municipales</t>
  </si>
  <si>
    <t>Recurso pagado a la Presidencia Municipal x dif. En pago del Capítulo 1000  *Servicios Personales* y partida 3981</t>
  </si>
  <si>
    <t>52410-4411-0000-0000-0000</t>
  </si>
  <si>
    <t>Ayudas sociales a personas</t>
  </si>
  <si>
    <t>55151-0000-0000-0000-0000</t>
  </si>
  <si>
    <t>DEPRECIACIÓN DE MOBILIARIO Y EQUIPO DE A</t>
  </si>
  <si>
    <t>55156-0000-0000-0000-0000</t>
  </si>
  <si>
    <t>DEPRECIACIÓN DE MAQUINARIA, OTROS EQUIPO</t>
  </si>
  <si>
    <t>55174-0000-0000-0000-0000</t>
  </si>
  <si>
    <t>AMORTIZACIÓN DE LICENCIAS</t>
  </si>
  <si>
    <t>32200-0000-0001-0000-0000</t>
  </si>
  <si>
    <t>EJERCICIO 1996</t>
  </si>
  <si>
    <t>SUPERAVIT EN OBRA</t>
  </si>
  <si>
    <t>32200-0000-0002-0000-0000</t>
  </si>
  <si>
    <t>EJERCICIO 1997</t>
  </si>
  <si>
    <t>32200-0000-0003-0000-0000</t>
  </si>
  <si>
    <t>EJERCICIO 1998</t>
  </si>
  <si>
    <t>32200-0000-0004-0000-0000</t>
  </si>
  <si>
    <t>EJERCICIO 1999</t>
  </si>
  <si>
    <t>32200-0000-0005-0000-0000</t>
  </si>
  <si>
    <t>EJERCICIO 2000</t>
  </si>
  <si>
    <t>32200-0000-0006-0000-0000</t>
  </si>
  <si>
    <t>EJERCICIO 2001</t>
  </si>
  <si>
    <t>DEFICIT EN OBRA</t>
  </si>
  <si>
    <t>32200-0000-0007-0000-0000</t>
  </si>
  <si>
    <t>EJERCICIO 2002</t>
  </si>
  <si>
    <t>32200-0000-0008-0000-0000</t>
  </si>
  <si>
    <t>EJERCICIO 2003</t>
  </si>
  <si>
    <t>32200-0000-0009-0000-0000</t>
  </si>
  <si>
    <t>EJERCICIO 2004</t>
  </si>
  <si>
    <t>32200-0000-0010-0000-0000</t>
  </si>
  <si>
    <t>EJERCICIO 2005</t>
  </si>
  <si>
    <t>32200-0000-0011-0000-0000</t>
  </si>
  <si>
    <t>EJERCICIO 2006</t>
  </si>
  <si>
    <t>32200-0000-0012-0000-0000</t>
  </si>
  <si>
    <t>EJERCICIO 2007</t>
  </si>
  <si>
    <t>32200-0000-0013-0000-0000</t>
  </si>
  <si>
    <t>EJERCICIO 2008</t>
  </si>
  <si>
    <t>32200-0000-0014-0000-0000</t>
  </si>
  <si>
    <t>EJERCICIO 2009</t>
  </si>
  <si>
    <t>32200-0000-0015-0000-0000</t>
  </si>
  <si>
    <t>EJERCICIO 2010</t>
  </si>
  <si>
    <t>32200-0000-0016-0000-0000</t>
  </si>
  <si>
    <t>EJERCICIO 2011</t>
  </si>
  <si>
    <t>32200-0000-0017-0000-0000</t>
  </si>
  <si>
    <t>EJERCICIO 2012</t>
  </si>
  <si>
    <t>32200-0000-0018-0000-0000</t>
  </si>
  <si>
    <t>EJERCICIO 2013</t>
  </si>
  <si>
    <t>32200-0000-0019-0000-0000</t>
  </si>
  <si>
    <t>EJERCICIO 2014</t>
  </si>
  <si>
    <t>32200-0000-0020-0000-0000</t>
  </si>
  <si>
    <t>EJERCICIO 2015</t>
  </si>
  <si>
    <t>Resultado del Ejercicio</t>
  </si>
  <si>
    <t>Estado de Actividades</t>
  </si>
  <si>
    <t>11112-0000-0001-0001-0000</t>
  </si>
  <si>
    <t>Fondo Fijo</t>
  </si>
  <si>
    <t>CARGO PENDIENTE POR ACLARAR CON LA FIDUCIARIA emitio doble pago a este proveedor</t>
  </si>
  <si>
    <t>Jaime Ramírez Roberto Error Fiduciaria pago doble</t>
  </si>
  <si>
    <t>11233-0000-0007-0000-0000</t>
  </si>
  <si>
    <t>Presidencia municipal depósitos en cajas diciembre 2017</t>
  </si>
  <si>
    <t>11231-0000-0001-0008-0012</t>
  </si>
  <si>
    <t>Presidencia municipal depósitos en cajas noviembre 2017</t>
  </si>
  <si>
    <t>11231-0000-0001-0008-0011</t>
  </si>
  <si>
    <t>6231172337 BLVD . Tellez</t>
  </si>
  <si>
    <t>4303024439 NIQUEL</t>
  </si>
  <si>
    <t>4330292814 SAN LUCAS</t>
  </si>
  <si>
    <t>4731172955 BERILIO</t>
  </si>
  <si>
    <t>4631182841 2A. TRANSVERSA</t>
  </si>
  <si>
    <t>4832621418 PERFECTO PORTILLO</t>
  </si>
  <si>
    <t>4830011415 VICENTE DE LA FUENTE</t>
  </si>
  <si>
    <t>4732792895 ISLAS</t>
  </si>
  <si>
    <t>4831951271 MERCURIO</t>
  </si>
  <si>
    <t>6432252271 LOMA DE LAS BUGAMBILIAS</t>
  </si>
  <si>
    <t>6731532336 CADEREYTA</t>
  </si>
  <si>
    <t>DE PASEO DE LOS VERDINES</t>
  </si>
  <si>
    <t>DE AREA DE DONACION A HUAMANCA</t>
  </si>
  <si>
    <t>DE BLVD. DELTA A TOPAR</t>
  </si>
  <si>
    <t>DE CARTERO A MALECON DEL RIO</t>
  </si>
  <si>
    <t>DE ARROYO DEL BUFALO A AMAZONA</t>
  </si>
  <si>
    <t>DE ARROYO BLANCO A AMAZON</t>
  </si>
  <si>
    <t>DE SALMON A SEVILLA</t>
  </si>
  <si>
    <t>DE POLO NORTE A AMAZONAS</t>
  </si>
  <si>
    <t>DE SARDENETA A SELVA AMAZONAS</t>
  </si>
  <si>
    <t>DE SELVA AMAZONICA A SELVA</t>
  </si>
  <si>
    <t>11341-0000-0004-0011-0000</t>
  </si>
  <si>
    <t>Olaez Construcion y Proyectos</t>
  </si>
  <si>
    <t>11341-0000-0004-0027-0000</t>
  </si>
  <si>
    <t>Guram Constructora S.A. de C.V.</t>
  </si>
  <si>
    <t>11341-0000-0004-0043-0000</t>
  </si>
  <si>
    <t>Acqua Consulta SA de CV</t>
  </si>
  <si>
    <t>11341-0000-0004-0046-0000</t>
  </si>
  <si>
    <t>Ing.Primitivo Herrera Gonzalez</t>
  </si>
  <si>
    <t>11341-0000-0004-0047-0000</t>
  </si>
  <si>
    <t>Caminos Compactos de Mexico SA de CV</t>
  </si>
  <si>
    <t>11341-0000-0004-0051-0000</t>
  </si>
  <si>
    <t>Jose de Jesus Dias Vargas</t>
  </si>
  <si>
    <t>11341-0000-0004-0058-0000</t>
  </si>
  <si>
    <t>Corporativo Paseva SA de CV</t>
  </si>
  <si>
    <t>11341-0000-0004-0130-0000</t>
  </si>
  <si>
    <t>Constructora Coerog, S.A. de C.V.</t>
  </si>
  <si>
    <t>11341-0000-0004-0131-0000</t>
  </si>
  <si>
    <t>Edyurb, S.A. de C.V.</t>
  </si>
  <si>
    <t>11341-0000-0004-0133-0000</t>
  </si>
  <si>
    <t>Rubén Alejandro Méndez Aceves</t>
  </si>
  <si>
    <t>11341-0000-0004-0134-0000</t>
  </si>
  <si>
    <t>Construcciones y Urbanizaciones San Ange</t>
  </si>
  <si>
    <t>11341-0000-0004-0137-0000</t>
  </si>
  <si>
    <t>INMAPE, S.A. DE C.V.</t>
  </si>
  <si>
    <t>12469-5691-0000-0000-0000</t>
  </si>
  <si>
    <t>Otros equipos</t>
  </si>
  <si>
    <t>21120-0000-0001-0009-0000</t>
  </si>
  <si>
    <t>Servicio Pasama, S.A. de C.V.</t>
  </si>
  <si>
    <t>21120-0000-0001-0048-0000</t>
  </si>
  <si>
    <t>Arte y Color Digital SA DE CV</t>
  </si>
  <si>
    <t>21120-0000-0001-0067-0000</t>
  </si>
  <si>
    <t>Grupo Torres Corzo Automotriz del Bajio</t>
  </si>
  <si>
    <t>21120-0000-0001-0070-0000</t>
  </si>
  <si>
    <t>Llantera Automotriz Trejo,SA de CV</t>
  </si>
  <si>
    <t>21120-0000-0001-0088-0000</t>
  </si>
  <si>
    <t>Grupo Edumaja SA de CV</t>
  </si>
  <si>
    <t>21120-0000-0001-0119-0000</t>
  </si>
  <si>
    <t>Impresos y Construccion Industrial Remac</t>
  </si>
  <si>
    <t>21120-0000-0001-0131-0000</t>
  </si>
  <si>
    <t>Jaime Ramírez Roberto</t>
  </si>
  <si>
    <t>21120-0000-0001-0140-0000</t>
  </si>
  <si>
    <t>Consultores en Sistemas de información,</t>
  </si>
  <si>
    <t>21120-0000-0001-0142-0000</t>
  </si>
  <si>
    <t>Unidad de Televisión de Guanajuato</t>
  </si>
  <si>
    <t>21131-0000-0001-0006-0000</t>
  </si>
  <si>
    <t>Construcciones Janto S de RL de CV</t>
  </si>
  <si>
    <t>21131-0000-0001-0011-0000</t>
  </si>
  <si>
    <t>21131-0000-0001-0015-0000</t>
  </si>
  <si>
    <t>Laboratorio y Consultoria LOA SA de CV</t>
  </si>
  <si>
    <t>21131-0000-0001-0018-0000</t>
  </si>
  <si>
    <t>David Aguirre Crespo</t>
  </si>
  <si>
    <t>21131-0000-0001-0027-0000</t>
  </si>
  <si>
    <t>21131-0000-0001-0043-0000</t>
  </si>
  <si>
    <t>21131-0000-0001-0046-0000</t>
  </si>
  <si>
    <t>21131-0000-0001-0047-0000</t>
  </si>
  <si>
    <t>21131-0000-0001-0051-0000</t>
  </si>
  <si>
    <t>21131-0000-0001-0058-0000</t>
  </si>
  <si>
    <t>21131-0000-0001-0130-0000</t>
  </si>
  <si>
    <t>21131-0000-0001-0131-0000</t>
  </si>
  <si>
    <t>21131-0000-0001-0133-0000</t>
  </si>
  <si>
    <t>21131-0000-0001-0134-0000</t>
  </si>
  <si>
    <t>21131-0000-0001-0135-0000</t>
  </si>
  <si>
    <t>Essaouira Ingenieria, S.A. de C.V.</t>
  </si>
  <si>
    <t>21131-0000-0001-0136-0000</t>
  </si>
  <si>
    <t>Noimosyni Ingeniería, S.A. de C.V.</t>
  </si>
  <si>
    <t>21131-0000-0001-0137-0000</t>
  </si>
  <si>
    <t>21131-0000-0001-0138-0000</t>
  </si>
  <si>
    <t>Aguilia, S.A. de C.V.</t>
  </si>
  <si>
    <t>21171-0000-0001-0001-0000</t>
  </si>
  <si>
    <t>I.V.A Retenido</t>
  </si>
  <si>
    <t>21171-0000-0001-0002-0000</t>
  </si>
  <si>
    <t>10% I.S.R Retenido</t>
  </si>
  <si>
    <t>21190-0000-0201-0022-0012</t>
  </si>
  <si>
    <t>Presidencia Municipal dif. en subsidio Gasto Corriente diciembre</t>
  </si>
  <si>
    <t>21190-0000-0600-0020-0000</t>
  </si>
  <si>
    <t>HSBC México, S. A.</t>
  </si>
  <si>
    <t>Aclaración por expedir de forma duplicada un cheque</t>
  </si>
  <si>
    <t>Aportaciones de Cooperadores, recurso para pago de proyectos (obra Institucional)</t>
  </si>
  <si>
    <t>Aportaciones para obras diversas</t>
  </si>
  <si>
    <t>22520-0000-0006-0000-0000</t>
  </si>
  <si>
    <t>ALUMBRADO PÚBLICO</t>
  </si>
  <si>
    <t>22520-0000-0007-0000-0000</t>
  </si>
  <si>
    <t>DIRECCIÓN GENERAL DE ECONOMÍA</t>
  </si>
  <si>
    <t>RECAUDACIÓN</t>
  </si>
  <si>
    <t>'22550-0000-0001-0000-0000</t>
  </si>
  <si>
    <t>RECURSO P/PROYECTOS 2016 FROI</t>
  </si>
  <si>
    <t>22490-0000-0002-9998-0022</t>
  </si>
  <si>
    <t>APORTACONES P/GASTOS GENERALES Año 2017</t>
  </si>
  <si>
    <t>22490-0000-0002-9999-0022</t>
  </si>
  <si>
    <t>RECURSO P/OBRA 2017</t>
  </si>
  <si>
    <t>22490-0000-0002-9999-0023</t>
  </si>
  <si>
    <t>Recurso para obra programa 3x1 migra2017</t>
  </si>
  <si>
    <t>51240-2481-0000-0000-0000</t>
  </si>
  <si>
    <t>Materiales complementarios</t>
  </si>
  <si>
    <t>51250-2531-0000-0000-0000</t>
  </si>
  <si>
    <t>Medicinas y productos farmacéuticos</t>
  </si>
  <si>
    <t>51270-2721-0000-0000-0000</t>
  </si>
  <si>
    <t>Prendas de seguridad y protección person</t>
  </si>
  <si>
    <t>51310-3181-0000-0000-0000</t>
  </si>
  <si>
    <t>Servicios postales y de mensajería</t>
  </si>
  <si>
    <t>51330-3341-0000-0000-0000</t>
  </si>
  <si>
    <t>Servicios de capacitación</t>
  </si>
  <si>
    <t>51350-3511-0000-0000-0000</t>
  </si>
  <si>
    <t>Conservación y mantenimiento de inmuebles</t>
  </si>
  <si>
    <t>51380-3821-0000-0000-0000</t>
  </si>
  <si>
    <t>Gastos de orden social y cultural.</t>
  </si>
  <si>
    <t>32200-0000-0021-0000-0000</t>
  </si>
  <si>
    <t>EJERCICIO 2016</t>
  </si>
  <si>
    <t>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</si>
</sst>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76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5" xfId="4" applyFont="1" applyFill="1" applyBorder="1"/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9" fontId="8" fillId="0" borderId="1" xfId="0" applyNumberFormat="1" applyFont="1" applyBorder="1" applyAlignment="1">
      <alignment wrapText="1"/>
    </xf>
    <xf numFmtId="10" fontId="8" fillId="0" borderId="1" xfId="0" applyNumberFormat="1" applyFont="1" applyBorder="1" applyAlignment="1">
      <alignment wrapText="1"/>
    </xf>
    <xf numFmtId="43" fontId="16" fillId="0" borderId="1" xfId="9" applyFont="1" applyBorder="1"/>
    <xf numFmtId="43" fontId="16" fillId="0" borderId="1" xfId="0" applyNumberFormat="1" applyFont="1" applyBorder="1"/>
    <xf numFmtId="0" fontId="16" fillId="0" borderId="1" xfId="0" applyFont="1" applyBorder="1"/>
    <xf numFmtId="4" fontId="8" fillId="0" borderId="1" xfId="1" applyNumberFormat="1" applyFont="1" applyFill="1" applyBorder="1" applyAlignment="1">
      <alignment horizontal="left" wrapText="1"/>
    </xf>
    <xf numFmtId="49" fontId="8" fillId="0" borderId="2" xfId="0" quotePrefix="1" applyNumberFormat="1" applyFont="1" applyFill="1" applyBorder="1" applyAlignment="1">
      <alignment wrapText="1"/>
    </xf>
    <xf numFmtId="10" fontId="8" fillId="0" borderId="25" xfId="10" applyNumberFormat="1" applyFont="1" applyFill="1" applyBorder="1" applyAlignment="1">
      <alignment wrapText="1"/>
    </xf>
    <xf numFmtId="43" fontId="13" fillId="0" borderId="32" xfId="9" applyFont="1" applyFill="1" applyBorder="1" applyAlignment="1">
      <alignment horizontal="center" vertical="center" wrapText="1"/>
    </xf>
    <xf numFmtId="43" fontId="13" fillId="0" borderId="28" xfId="9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wrapText="1"/>
    </xf>
    <xf numFmtId="0" fontId="21" fillId="6" borderId="25" xfId="0" applyFont="1" applyFill="1" applyBorder="1" applyAlignment="1">
      <alignment wrapText="1"/>
    </xf>
    <xf numFmtId="0" fontId="17" fillId="0" borderId="0" xfId="0" applyFont="1"/>
    <xf numFmtId="0" fontId="16" fillId="6" borderId="28" xfId="0" applyFont="1" applyFill="1" applyBorder="1" applyAlignment="1">
      <alignment wrapText="1"/>
    </xf>
    <xf numFmtId="4" fontId="21" fillId="6" borderId="28" xfId="0" applyNumberFormat="1" applyFont="1" applyFill="1" applyBorder="1" applyAlignment="1">
      <alignment wrapText="1"/>
    </xf>
    <xf numFmtId="43" fontId="13" fillId="0" borderId="32" xfId="9" applyFont="1" applyFill="1" applyBorder="1" applyAlignment="1">
      <alignment horizontal="right" vertical="center" wrapText="1"/>
    </xf>
    <xf numFmtId="43" fontId="13" fillId="0" borderId="28" xfId="9" applyFont="1" applyFill="1" applyBorder="1" applyAlignment="1">
      <alignment horizontal="right" vertical="center" wrapText="1"/>
    </xf>
    <xf numFmtId="43" fontId="13" fillId="0" borderId="33" xfId="9" applyFont="1" applyFill="1" applyBorder="1" applyAlignment="1">
      <alignment horizontal="right" vertical="center" wrapText="1"/>
    </xf>
    <xf numFmtId="43" fontId="13" fillId="0" borderId="24" xfId="9" applyFont="1" applyFill="1" applyBorder="1" applyAlignment="1">
      <alignment horizontal="right" vertical="center" wrapText="1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1" fillId="0" borderId="0" xfId="0" applyFont="1" applyAlignment="1" applyProtection="1">
      <alignment horizontal="center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11">
    <cellStyle name="Millares" xfId="9" builtinId="3"/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1.42578125" defaultRowHeight="11.25" x14ac:dyDescent="0.2"/>
  <cols>
    <col min="1" max="16384" width="11.42578125" style="332"/>
  </cols>
  <sheetData>
    <row r="1" spans="1:2" x14ac:dyDescent="0.2">
      <c r="A1" s="331"/>
      <c r="B1" s="331"/>
    </row>
    <row r="2020" spans="1:1" x14ac:dyDescent="0.2">
      <c r="A2020" s="333" t="s">
        <v>357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zoomScaleSheetLayoutView="100" workbookViewId="0">
      <selection activeCell="C26" sqref="C26:D26"/>
    </sheetView>
  </sheetViews>
  <sheetFormatPr baseColWidth="10" defaultColWidth="11.42578125" defaultRowHeight="11.25" x14ac:dyDescent="0.2"/>
  <cols>
    <col min="1" max="1" width="25.140625" style="8" customWidth="1"/>
    <col min="2" max="2" width="32.14062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236</v>
      </c>
      <c r="B2" s="3"/>
      <c r="C2" s="4"/>
      <c r="D2" s="4"/>
      <c r="E2" s="4"/>
    </row>
    <row r="3" spans="1:6" s="279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181</v>
      </c>
      <c r="B5" s="62"/>
      <c r="C5" s="63"/>
      <c r="D5" s="63"/>
      <c r="E5" s="63"/>
      <c r="F5" s="12" t="s">
        <v>80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s="287" customFormat="1" ht="22.5" x14ac:dyDescent="0.2">
      <c r="A8" s="181" t="s">
        <v>444</v>
      </c>
      <c r="B8" s="181" t="s">
        <v>445</v>
      </c>
      <c r="C8" s="184">
        <v>39091.949999999997</v>
      </c>
      <c r="D8" s="184">
        <v>45495.15</v>
      </c>
      <c r="E8" s="184">
        <f>+D8-C8</f>
        <v>6403.2000000000044</v>
      </c>
      <c r="F8" s="148" t="s">
        <v>446</v>
      </c>
    </row>
    <row r="9" spans="1:6" s="287" customFormat="1" ht="22.5" x14ac:dyDescent="0.2">
      <c r="A9" s="181" t="s">
        <v>447</v>
      </c>
      <c r="B9" s="181" t="s">
        <v>448</v>
      </c>
      <c r="C9" s="184">
        <v>307628.13</v>
      </c>
      <c r="D9" s="184">
        <v>307628.13</v>
      </c>
      <c r="E9" s="184">
        <f>+D9-C9</f>
        <v>0</v>
      </c>
      <c r="F9" s="148" t="s">
        <v>446</v>
      </c>
    </row>
    <row r="10" spans="1:6" x14ac:dyDescent="0.2">
      <c r="A10" s="181"/>
      <c r="B10" s="181"/>
      <c r="C10" s="143"/>
      <c r="D10" s="184"/>
      <c r="E10" s="184"/>
      <c r="F10" s="148"/>
    </row>
    <row r="11" spans="1:6" x14ac:dyDescent="0.2">
      <c r="A11" s="178"/>
      <c r="B11" s="178" t="s">
        <v>277</v>
      </c>
      <c r="C11" s="151">
        <f>SUM(C8:C10)</f>
        <v>346720.08</v>
      </c>
      <c r="D11" s="151">
        <f>SUM(D8:D10)</f>
        <v>353123.28</v>
      </c>
      <c r="E11" s="151">
        <f>SUM(E8:E10)</f>
        <v>6403.2000000000044</v>
      </c>
      <c r="F11" s="178"/>
    </row>
    <row r="12" spans="1:6" x14ac:dyDescent="0.2">
      <c r="A12" s="164"/>
      <c r="B12" s="164"/>
      <c r="C12" s="172"/>
      <c r="D12" s="172"/>
      <c r="E12" s="172"/>
      <c r="F12" s="164"/>
    </row>
    <row r="13" spans="1:6" x14ac:dyDescent="0.2">
      <c r="A13" s="164"/>
      <c r="B13" s="164"/>
      <c r="C13" s="172"/>
      <c r="D13" s="172"/>
      <c r="E13" s="172"/>
      <c r="F13" s="164"/>
    </row>
    <row r="14" spans="1:6" ht="11.25" customHeight="1" x14ac:dyDescent="0.2">
      <c r="A14" s="65" t="s">
        <v>256</v>
      </c>
      <c r="B14" s="66"/>
      <c r="C14" s="63"/>
      <c r="D14" s="63"/>
      <c r="E14" s="63"/>
      <c r="F14" s="12" t="s">
        <v>80</v>
      </c>
    </row>
    <row r="15" spans="1:6" x14ac:dyDescent="0.2">
      <c r="A15" s="67"/>
      <c r="B15" s="67"/>
      <c r="C15" s="68"/>
      <c r="D15" s="68"/>
      <c r="E15" s="68"/>
    </row>
    <row r="16" spans="1:6" ht="15" customHeight="1" x14ac:dyDescent="0.2">
      <c r="A16" s="15" t="s">
        <v>46</v>
      </c>
      <c r="B16" s="16" t="s">
        <v>47</v>
      </c>
      <c r="C16" s="58" t="s">
        <v>75</v>
      </c>
      <c r="D16" s="58" t="s">
        <v>76</v>
      </c>
      <c r="E16" s="58" t="s">
        <v>77</v>
      </c>
      <c r="F16" s="59" t="s">
        <v>78</v>
      </c>
    </row>
    <row r="17" spans="1:6" s="287" customFormat="1" ht="22.5" x14ac:dyDescent="0.2">
      <c r="A17" s="165" t="s">
        <v>449</v>
      </c>
      <c r="B17" s="181" t="s">
        <v>445</v>
      </c>
      <c r="C17" s="143">
        <v>39084.949999999997</v>
      </c>
      <c r="D17" s="143">
        <v>39084.949999999997</v>
      </c>
      <c r="E17" s="184">
        <f t="shared" ref="E17:E18" si="0">+D17-C17</f>
        <v>0</v>
      </c>
      <c r="F17" s="148" t="s">
        <v>450</v>
      </c>
    </row>
    <row r="18" spans="1:6" s="287" customFormat="1" ht="15" customHeight="1" x14ac:dyDescent="0.2">
      <c r="A18" s="165" t="s">
        <v>451</v>
      </c>
      <c r="B18" s="181" t="s">
        <v>452</v>
      </c>
      <c r="C18" s="143">
        <v>161350.88</v>
      </c>
      <c r="D18" s="143">
        <v>214154.1</v>
      </c>
      <c r="E18" s="184">
        <f t="shared" si="0"/>
        <v>52803.22</v>
      </c>
      <c r="F18" s="148" t="s">
        <v>446</v>
      </c>
    </row>
    <row r="19" spans="1:6" x14ac:dyDescent="0.2">
      <c r="A19" s="165"/>
      <c r="B19" s="181"/>
      <c r="C19" s="143"/>
      <c r="D19" s="143"/>
      <c r="E19" s="143"/>
      <c r="F19" s="148"/>
    </row>
    <row r="20" spans="1:6" x14ac:dyDescent="0.2">
      <c r="A20" s="178"/>
      <c r="B20" s="178" t="s">
        <v>278</v>
      </c>
      <c r="C20" s="151">
        <f>SUM(C17:C19)</f>
        <v>200435.83000000002</v>
      </c>
      <c r="D20" s="151">
        <f>SUM(D17:D19)</f>
        <v>253239.05</v>
      </c>
      <c r="E20" s="151">
        <f>SUM(E17:E19)</f>
        <v>52803.22</v>
      </c>
      <c r="F20" s="178"/>
    </row>
    <row r="21" spans="1:6" x14ac:dyDescent="0.2">
      <c r="A21" s="164"/>
      <c r="B21" s="164"/>
      <c r="C21" s="172"/>
      <c r="D21" s="172"/>
      <c r="E21" s="172"/>
      <c r="F21" s="164"/>
    </row>
    <row r="22" spans="1:6" x14ac:dyDescent="0.2">
      <c r="A22" s="164"/>
      <c r="B22" s="164"/>
      <c r="C22" s="172"/>
      <c r="D22" s="172"/>
      <c r="E22" s="172"/>
      <c r="F22" s="164"/>
    </row>
    <row r="23" spans="1:6" ht="11.25" customHeight="1" x14ac:dyDescent="0.2">
      <c r="A23" s="66" t="s">
        <v>189</v>
      </c>
      <c r="B23" s="164"/>
      <c r="C23" s="69"/>
      <c r="D23" s="69"/>
      <c r="E23" s="53"/>
      <c r="F23" s="54" t="s">
        <v>81</v>
      </c>
    </row>
    <row r="24" spans="1:6" x14ac:dyDescent="0.2">
      <c r="A24" s="45"/>
      <c r="B24" s="45"/>
      <c r="C24" s="22"/>
    </row>
    <row r="25" spans="1:6" ht="15" customHeight="1" x14ac:dyDescent="0.2">
      <c r="A25" s="15" t="s">
        <v>46</v>
      </c>
      <c r="B25" s="16" t="s">
        <v>47</v>
      </c>
      <c r="C25" s="58" t="s">
        <v>75</v>
      </c>
      <c r="D25" s="58" t="s">
        <v>76</v>
      </c>
      <c r="E25" s="58" t="s">
        <v>77</v>
      </c>
      <c r="F25" s="59" t="s">
        <v>78</v>
      </c>
    </row>
    <row r="26" spans="1:6" s="287" customFormat="1" ht="22.5" x14ac:dyDescent="0.2">
      <c r="A26" s="181" t="s">
        <v>453</v>
      </c>
      <c r="B26" s="181" t="s">
        <v>454</v>
      </c>
      <c r="C26" s="184">
        <v>13251012.970000001</v>
      </c>
      <c r="D26" s="184">
        <v>0</v>
      </c>
      <c r="E26" s="184">
        <f t="shared" ref="E26" si="1">+D26-C26</f>
        <v>-13251012.970000001</v>
      </c>
      <c r="F26" s="148" t="s">
        <v>455</v>
      </c>
    </row>
    <row r="27" spans="1:6" x14ac:dyDescent="0.2">
      <c r="A27" s="181"/>
      <c r="B27" s="181"/>
      <c r="C27" s="143"/>
      <c r="D27" s="184"/>
      <c r="E27" s="184"/>
      <c r="F27" s="148"/>
    </row>
    <row r="28" spans="1:6" x14ac:dyDescent="0.2">
      <c r="A28" s="181"/>
      <c r="B28" s="181"/>
      <c r="C28" s="143"/>
      <c r="D28" s="184"/>
      <c r="E28" s="184"/>
      <c r="F28" s="148"/>
    </row>
    <row r="29" spans="1:6" x14ac:dyDescent="0.2">
      <c r="A29" s="185"/>
      <c r="B29" s="185" t="s">
        <v>279</v>
      </c>
      <c r="C29" s="186">
        <f>SUM(C26:C28)</f>
        <v>13251012.970000001</v>
      </c>
      <c r="D29" s="186">
        <f>SUM(D26:D28)</f>
        <v>0</v>
      </c>
      <c r="E29" s="186">
        <f>SUM(E26:E28)</f>
        <v>-13251012.970000001</v>
      </c>
      <c r="F29" s="186"/>
    </row>
    <row r="30" spans="1:6" x14ac:dyDescent="0.2">
      <c r="A30" s="158"/>
      <c r="B30" s="159"/>
      <c r="C30" s="160"/>
      <c r="D30" s="160"/>
      <c r="E30" s="160"/>
      <c r="F30" s="159"/>
    </row>
  </sheetData>
  <dataValidations count="6">
    <dataValidation allowBlank="1" showInputMessage="1" showErrorMessage="1" prompt="Corresponde al nombre o descripción de la cuenta de acuerdo al Plan de Cuentas emitido por el CONAC." sqref="B7 B25 B16"/>
    <dataValidation allowBlank="1" showInputMessage="1" showErrorMessage="1" prompt="Saldo al 31 de diciembre del año anterior a la cuenta pública que se presenta." sqref="C7 C25 C16"/>
    <dataValidation allowBlank="1" showInputMessage="1" showErrorMessage="1" prompt="Diferencia entre el saldo final y el inicial presentados." sqref="E7 E25 E16"/>
    <dataValidation allowBlank="1" showInputMessage="1" showErrorMessage="1" prompt="Indicar el medio como se está amortizando el intangible, por tiempo, por uso." sqref="F7 F25 F16"/>
    <dataValidation allowBlank="1" showInputMessage="1" showErrorMessage="1" prompt="Importe final del periodo que corresponde la cuenta pública presentada (trimestral: 1er, 2do, 3ro. o 4to.)." sqref="D25 D16 D7"/>
    <dataValidation allowBlank="1" showInputMessage="1" showErrorMessage="1" prompt="Corresponde al número de la cuenta de acuerdo al Plan de Cuentas emitido por el CONAC." sqref="A7 A16 A25"/>
  </dataValidations>
  <printOptions horizontalCentered="1"/>
  <pageMargins left="0.39370078740157483" right="0.39370078740157483" top="0.39370078740157483" bottom="0.39370078740157483" header="0.31496062992125984" footer="0.31496062992125984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zoomScaleSheetLayoutView="100" workbookViewId="0">
      <selection activeCell="A8" sqref="A8:XFD10"/>
    </sheetView>
  </sheetViews>
  <sheetFormatPr baseColWidth="10" defaultColWidth="11.42578125" defaultRowHeight="11.25" x14ac:dyDescent="0.2"/>
  <cols>
    <col min="1" max="1" width="27.140625" style="70" bestFit="1" customWidth="1"/>
    <col min="2" max="2" width="32.5703125" style="70" bestFit="1" customWidth="1"/>
    <col min="3" max="6" width="11.42578125" style="70"/>
    <col min="7" max="7" width="0.85546875" style="70" customWidth="1"/>
    <col min="8" max="8" width="25.2851562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236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66"/>
    </row>
    <row r="5" spans="1:17" ht="11.25" customHeight="1" x14ac:dyDescent="0.2">
      <c r="A5" s="71" t="s">
        <v>83</v>
      </c>
      <c r="B5" s="72"/>
      <c r="C5" s="266"/>
      <c r="D5" s="266"/>
      <c r="E5" s="64"/>
      <c r="F5" s="64"/>
      <c r="G5" s="64"/>
      <c r="H5" s="265" t="s">
        <v>82</v>
      </c>
    </row>
    <row r="6" spans="1:17" customFormat="1" ht="11.25" customHeight="1" x14ac:dyDescent="0.25"/>
    <row r="7" spans="1:17" ht="22.5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  <c r="J7" s="363"/>
      <c r="K7" s="363"/>
      <c r="L7" s="363"/>
      <c r="M7" s="363"/>
      <c r="N7" s="363"/>
      <c r="O7" s="363"/>
      <c r="P7" s="363"/>
      <c r="Q7" s="363"/>
    </row>
    <row r="8" spans="1:17" ht="52.5" customHeight="1" x14ac:dyDescent="0.2">
      <c r="A8" s="352" t="s">
        <v>456</v>
      </c>
      <c r="B8" s="353" t="s">
        <v>457</v>
      </c>
      <c r="C8" s="344">
        <v>-25590174.16</v>
      </c>
      <c r="D8" s="344">
        <v>-24934860.399999999</v>
      </c>
      <c r="E8" s="345">
        <f>+D8-C8</f>
        <v>655313.76000000164</v>
      </c>
      <c r="F8" s="346" t="s">
        <v>458</v>
      </c>
      <c r="G8" s="346"/>
      <c r="H8" s="346"/>
    </row>
    <row r="9" spans="1:17" ht="47.45" customHeight="1" x14ac:dyDescent="0.2">
      <c r="A9" s="352" t="s">
        <v>459</v>
      </c>
      <c r="B9" s="353" t="s">
        <v>460</v>
      </c>
      <c r="C9" s="344">
        <v>-17372016.390000001</v>
      </c>
      <c r="D9" s="344">
        <v>-16539315.560000001</v>
      </c>
      <c r="E9" s="345">
        <f t="shared" ref="E9:E10" si="0">+D9-C9</f>
        <v>832700.83000000007</v>
      </c>
      <c r="F9" s="346" t="s">
        <v>461</v>
      </c>
      <c r="G9" s="346"/>
      <c r="H9" s="346"/>
    </row>
    <row r="10" spans="1:17" ht="49.9" customHeight="1" x14ac:dyDescent="0.2">
      <c r="A10" s="352" t="s">
        <v>462</v>
      </c>
      <c r="B10" s="353" t="s">
        <v>463</v>
      </c>
      <c r="C10" s="344">
        <v>-3024098.9</v>
      </c>
      <c r="D10" s="344">
        <v>-2855294.55</v>
      </c>
      <c r="E10" s="345">
        <f t="shared" si="0"/>
        <v>168804.35000000009</v>
      </c>
      <c r="F10" s="346" t="s">
        <v>464</v>
      </c>
      <c r="G10" s="346"/>
      <c r="H10" s="346"/>
    </row>
    <row r="11" spans="1:17" x14ac:dyDescent="0.2">
      <c r="A11" s="3"/>
      <c r="C11" s="151">
        <f>SUM(C8:C10)</f>
        <v>-45986289.449999996</v>
      </c>
      <c r="D11" s="151">
        <f t="shared" ref="D11:E11" si="1">SUM(D8:D10)</f>
        <v>-44329470.509999998</v>
      </c>
      <c r="E11" s="151">
        <f t="shared" si="1"/>
        <v>1656818.9400000018</v>
      </c>
    </row>
  </sheetData>
  <mergeCells count="1">
    <mergeCell ref="J7:Q7"/>
  </mergeCells>
  <dataValidations count="6">
    <dataValidation allowBlank="1" showInputMessage="1" showErrorMessage="1" prompt="Corresponde al número de la cuenta de acuerdo al Plan de Cuentas emitido por el CONAC." sqref="A7"/>
    <dataValidation allowBlank="1" showInputMessage="1" showErrorMessage="1" prompt="Importe final del periodo que corresponde la cuenta pública presentada (trimestral: 1er, 2do, 3ro. o 4to.)." sqref="D7"/>
    <dataValidation allowBlank="1" showInputMessage="1" showErrorMessage="1" prompt="Indicar el medio como se está amortizando el intangible, por tiempo, por uso." sqref="F7"/>
    <dataValidation allowBlank="1" showInputMessage="1" showErrorMessage="1" prompt="Diferencia entre el saldo final y el inicial presentados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</dataValidations>
  <printOptions horizontalCentered="1"/>
  <pageMargins left="0.39370078740157483" right="0.39370078740157483" top="0.78740157480314965" bottom="0.39370078740157483" header="0.31496062992125984" footer="0.31496062992125984"/>
  <pageSetup scale="91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C36" sqref="C36"/>
    </sheetView>
  </sheetViews>
  <sheetFormatPr baseColWidth="10" defaultColWidth="11.42578125" defaultRowHeight="11.25" x14ac:dyDescent="0.2"/>
  <cols>
    <col min="1" max="1" width="20.7109375" style="8" customWidth="1"/>
    <col min="2" max="2" width="16.5703125" style="8" bestFit="1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236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283</v>
      </c>
      <c r="B5" s="286"/>
      <c r="C5" s="75"/>
      <c r="D5" s="76" t="s">
        <v>84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59</v>
      </c>
    </row>
    <row r="8" spans="1:4" x14ac:dyDescent="0.2">
      <c r="A8" s="182" t="s">
        <v>363</v>
      </c>
      <c r="B8" s="182"/>
      <c r="C8" s="172"/>
      <c r="D8" s="187"/>
    </row>
    <row r="9" spans="1:4" x14ac:dyDescent="0.2">
      <c r="A9" s="182"/>
      <c r="B9" s="182"/>
      <c r="C9" s="188"/>
      <c r="D9" s="187"/>
    </row>
    <row r="10" spans="1:4" x14ac:dyDescent="0.2">
      <c r="A10" s="182"/>
      <c r="B10" s="182"/>
      <c r="C10" s="188"/>
      <c r="D10" s="189"/>
    </row>
    <row r="11" spans="1:4" x14ac:dyDescent="0.2">
      <c r="A11" s="162"/>
      <c r="B11" s="162" t="s">
        <v>284</v>
      </c>
      <c r="C11" s="155">
        <f>SUM(C8:C10)</f>
        <v>0</v>
      </c>
      <c r="D11" s="190"/>
    </row>
    <row r="14" spans="1:4" ht="11.25" customHeight="1" x14ac:dyDescent="0.2">
      <c r="A14" s="62" t="s">
        <v>182</v>
      </c>
      <c r="B14" s="286"/>
      <c r="C14" s="75"/>
      <c r="D14" s="76" t="s">
        <v>84</v>
      </c>
    </row>
    <row r="15" spans="1:4" x14ac:dyDescent="0.2">
      <c r="A15" s="77"/>
      <c r="B15" s="77"/>
      <c r="C15" s="78"/>
      <c r="D15" s="77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 x14ac:dyDescent="0.2">
      <c r="A17" s="182" t="s">
        <v>363</v>
      </c>
      <c r="B17" s="182"/>
      <c r="C17" s="172"/>
      <c r="D17" s="187"/>
    </row>
    <row r="18" spans="1:4" x14ac:dyDescent="0.2">
      <c r="A18" s="182"/>
      <c r="B18" s="182"/>
      <c r="C18" s="188"/>
      <c r="D18" s="187"/>
    </row>
    <row r="19" spans="1:4" x14ac:dyDescent="0.2">
      <c r="A19" s="182"/>
      <c r="B19" s="182"/>
      <c r="C19" s="188"/>
      <c r="D19" s="189"/>
    </row>
    <row r="20" spans="1:4" x14ac:dyDescent="0.2">
      <c r="A20" s="162"/>
      <c r="B20" s="162" t="s">
        <v>280</v>
      </c>
      <c r="C20" s="155">
        <f>SUM(C17:C19)</f>
        <v>0</v>
      </c>
      <c r="D20" s="190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Normal="100" zoomScaleSheetLayoutView="100" workbookViewId="0">
      <selection activeCell="D93" sqref="D93"/>
    </sheetView>
  </sheetViews>
  <sheetFormatPr baseColWidth="10" defaultColWidth="13.7109375" defaultRowHeight="11.25" x14ac:dyDescent="0.2"/>
  <cols>
    <col min="1" max="1" width="23.5703125" style="8" customWidth="1"/>
    <col min="2" max="2" width="45.7109375" style="8" bestFit="1" customWidth="1"/>
    <col min="3" max="3" width="10.85546875" style="9" bestFit="1" customWidth="1"/>
    <col min="4" max="4" width="10" style="9" bestFit="1" customWidth="1"/>
    <col min="5" max="5" width="9.42578125" style="9" bestFit="1" customWidth="1"/>
    <col min="6" max="6" width="10.85546875" style="9" bestFit="1" customWidth="1"/>
    <col min="7" max="7" width="7.42578125" style="9" bestFit="1" customWidth="1"/>
    <col min="8" max="8" width="36.2851562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236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285</v>
      </c>
      <c r="B5" s="12"/>
      <c r="C5" s="80"/>
      <c r="D5" s="80"/>
      <c r="E5" s="80"/>
      <c r="F5" s="80"/>
      <c r="G5" s="80"/>
      <c r="H5" s="81" t="s">
        <v>85</v>
      </c>
    </row>
    <row r="6" spans="1:8" x14ac:dyDescent="0.2">
      <c r="A6" s="285"/>
      <c r="B6" s="287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s="287" customFormat="1" ht="15" customHeight="1" x14ac:dyDescent="0.2">
      <c r="A8" s="165" t="s">
        <v>465</v>
      </c>
      <c r="B8" s="165" t="s">
        <v>466</v>
      </c>
      <c r="C8" s="143">
        <v>1937</v>
      </c>
      <c r="D8" s="143">
        <v>1937</v>
      </c>
      <c r="E8" s="143"/>
      <c r="F8" s="143"/>
      <c r="G8" s="143"/>
      <c r="H8" s="347" t="s">
        <v>467</v>
      </c>
    </row>
    <row r="9" spans="1:8" s="287" customFormat="1" ht="15" customHeight="1" x14ac:dyDescent="0.2">
      <c r="A9" s="165" t="s">
        <v>468</v>
      </c>
      <c r="B9" s="165" t="s">
        <v>469</v>
      </c>
      <c r="C9" s="143">
        <v>17965.759999999998</v>
      </c>
      <c r="D9" s="143">
        <v>17965.759999999998</v>
      </c>
      <c r="E9" s="143"/>
      <c r="F9" s="143"/>
      <c r="G9" s="143"/>
      <c r="H9" s="347" t="s">
        <v>467</v>
      </c>
    </row>
    <row r="10" spans="1:8" s="287" customFormat="1" ht="15" customHeight="1" x14ac:dyDescent="0.2">
      <c r="A10" s="165" t="s">
        <v>779</v>
      </c>
      <c r="B10" s="165" t="s">
        <v>780</v>
      </c>
      <c r="C10" s="143">
        <v>138500</v>
      </c>
      <c r="D10" s="143">
        <v>138500</v>
      </c>
      <c r="E10" s="143"/>
      <c r="F10" s="143"/>
      <c r="G10" s="143"/>
      <c r="H10" s="347" t="s">
        <v>467</v>
      </c>
    </row>
    <row r="11" spans="1:8" s="287" customFormat="1" ht="15" customHeight="1" x14ac:dyDescent="0.2">
      <c r="A11" s="165" t="s">
        <v>781</v>
      </c>
      <c r="B11" s="165" t="s">
        <v>782</v>
      </c>
      <c r="C11" s="143">
        <v>21958.799999999999</v>
      </c>
      <c r="D11" s="143">
        <v>21958.799999999999</v>
      </c>
      <c r="E11" s="143"/>
      <c r="F11" s="143"/>
      <c r="G11" s="143"/>
      <c r="H11" s="347" t="s">
        <v>467</v>
      </c>
    </row>
    <row r="12" spans="1:8" s="287" customFormat="1" ht="15" customHeight="1" x14ac:dyDescent="0.2">
      <c r="A12" s="165" t="s">
        <v>783</v>
      </c>
      <c r="B12" s="165" t="s">
        <v>784</v>
      </c>
      <c r="C12" s="143">
        <v>6980</v>
      </c>
      <c r="D12" s="143">
        <v>6980</v>
      </c>
      <c r="E12" s="143"/>
      <c r="F12" s="143"/>
      <c r="G12" s="143"/>
      <c r="H12" s="347" t="s">
        <v>467</v>
      </c>
    </row>
    <row r="13" spans="1:8" s="287" customFormat="1" ht="15" customHeight="1" x14ac:dyDescent="0.2">
      <c r="A13" s="165" t="s">
        <v>785</v>
      </c>
      <c r="B13" s="165" t="s">
        <v>786</v>
      </c>
      <c r="C13" s="143">
        <v>12460</v>
      </c>
      <c r="D13" s="143">
        <v>12460</v>
      </c>
      <c r="E13" s="143"/>
      <c r="F13" s="143"/>
      <c r="G13" s="143"/>
      <c r="H13" s="347" t="s">
        <v>467</v>
      </c>
    </row>
    <row r="14" spans="1:8" s="287" customFormat="1" ht="15" customHeight="1" x14ac:dyDescent="0.2">
      <c r="A14" s="165" t="s">
        <v>787</v>
      </c>
      <c r="B14" s="165" t="s">
        <v>788</v>
      </c>
      <c r="C14" s="143">
        <v>21117.01</v>
      </c>
      <c r="D14" s="143">
        <v>21117.01</v>
      </c>
      <c r="E14" s="143"/>
      <c r="F14" s="143"/>
      <c r="G14" s="143"/>
      <c r="H14" s="347" t="s">
        <v>467</v>
      </c>
    </row>
    <row r="15" spans="1:8" s="287" customFormat="1" ht="15" customHeight="1" x14ac:dyDescent="0.2">
      <c r="A15" s="165" t="s">
        <v>470</v>
      </c>
      <c r="B15" s="165" t="s">
        <v>471</v>
      </c>
      <c r="C15" s="143">
        <v>2853.6</v>
      </c>
      <c r="D15" s="143">
        <v>2853.6</v>
      </c>
      <c r="E15" s="143"/>
      <c r="F15" s="143"/>
      <c r="G15" s="143"/>
      <c r="H15" s="347" t="s">
        <v>467</v>
      </c>
    </row>
    <row r="16" spans="1:8" s="287" customFormat="1" ht="15" customHeight="1" x14ac:dyDescent="0.2">
      <c r="A16" s="165" t="s">
        <v>472</v>
      </c>
      <c r="B16" s="165" t="s">
        <v>473</v>
      </c>
      <c r="C16" s="143">
        <v>20436.88</v>
      </c>
      <c r="D16" s="143">
        <v>20436.88</v>
      </c>
      <c r="E16" s="143"/>
      <c r="F16" s="143"/>
      <c r="G16" s="143"/>
      <c r="H16" s="347" t="s">
        <v>467</v>
      </c>
    </row>
    <row r="17" spans="1:8" s="287" customFormat="1" ht="15" customHeight="1" x14ac:dyDescent="0.2">
      <c r="A17" s="165" t="s">
        <v>474</v>
      </c>
      <c r="B17" s="165" t="s">
        <v>475</v>
      </c>
      <c r="C17" s="143">
        <v>28054.61</v>
      </c>
      <c r="D17" s="143">
        <v>28054.61</v>
      </c>
      <c r="E17" s="143"/>
      <c r="F17" s="143"/>
      <c r="G17" s="143"/>
      <c r="H17" s="347" t="s">
        <v>467</v>
      </c>
    </row>
    <row r="18" spans="1:8" s="287" customFormat="1" ht="15" customHeight="1" x14ac:dyDescent="0.2">
      <c r="A18" s="165" t="s">
        <v>789</v>
      </c>
      <c r="B18" s="165" t="s">
        <v>790</v>
      </c>
      <c r="C18" s="143">
        <v>2213.2800000000002</v>
      </c>
      <c r="D18" s="143">
        <v>2213.2800000000002</v>
      </c>
      <c r="E18" s="143"/>
      <c r="F18" s="143"/>
      <c r="G18" s="143"/>
      <c r="H18" s="347" t="s">
        <v>467</v>
      </c>
    </row>
    <row r="19" spans="1:8" s="287" customFormat="1" ht="15" customHeight="1" x14ac:dyDescent="0.2">
      <c r="A19" s="165" t="s">
        <v>476</v>
      </c>
      <c r="B19" s="165" t="s">
        <v>477</v>
      </c>
      <c r="C19" s="143">
        <v>38862.32</v>
      </c>
      <c r="D19" s="143">
        <v>38862.32</v>
      </c>
      <c r="E19" s="143"/>
      <c r="F19" s="143"/>
      <c r="G19" s="143"/>
      <c r="H19" s="347" t="s">
        <v>467</v>
      </c>
    </row>
    <row r="20" spans="1:8" s="287" customFormat="1" ht="15" customHeight="1" x14ac:dyDescent="0.2">
      <c r="A20" s="165" t="s">
        <v>791</v>
      </c>
      <c r="B20" s="165" t="s">
        <v>792</v>
      </c>
      <c r="C20" s="143">
        <v>5896.05</v>
      </c>
      <c r="D20" s="143">
        <v>5896.05</v>
      </c>
      <c r="E20" s="143"/>
      <c r="F20" s="143"/>
      <c r="G20" s="143"/>
      <c r="H20" s="347" t="s">
        <v>467</v>
      </c>
    </row>
    <row r="21" spans="1:8" s="287" customFormat="1" ht="15" customHeight="1" x14ac:dyDescent="0.2">
      <c r="A21" s="165" t="s">
        <v>793</v>
      </c>
      <c r="B21" s="165" t="s">
        <v>794</v>
      </c>
      <c r="C21" s="143">
        <v>3556</v>
      </c>
      <c r="D21" s="143">
        <v>3556</v>
      </c>
      <c r="E21" s="143"/>
      <c r="F21" s="143"/>
      <c r="G21" s="143"/>
      <c r="H21" s="347" t="s">
        <v>467</v>
      </c>
    </row>
    <row r="22" spans="1:8" s="287" customFormat="1" ht="15" customHeight="1" x14ac:dyDescent="0.2">
      <c r="A22" s="165" t="s">
        <v>795</v>
      </c>
      <c r="B22" s="165" t="s">
        <v>796</v>
      </c>
      <c r="C22" s="143">
        <v>40000</v>
      </c>
      <c r="D22" s="143">
        <v>40000</v>
      </c>
      <c r="E22" s="143"/>
      <c r="F22" s="143"/>
      <c r="G22" s="143"/>
      <c r="H22" s="347" t="s">
        <v>467</v>
      </c>
    </row>
    <row r="23" spans="1:8" s="287" customFormat="1" ht="15" customHeight="1" x14ac:dyDescent="0.2">
      <c r="A23" s="165" t="s">
        <v>478</v>
      </c>
      <c r="B23" s="165" t="s">
        <v>366</v>
      </c>
      <c r="C23" s="143">
        <v>99691.93</v>
      </c>
      <c r="D23" s="143"/>
      <c r="E23" s="143"/>
      <c r="F23" s="143">
        <v>99691.93</v>
      </c>
      <c r="G23" s="143"/>
      <c r="H23" s="347" t="s">
        <v>479</v>
      </c>
    </row>
    <row r="24" spans="1:8" s="287" customFormat="1" ht="15" customHeight="1" x14ac:dyDescent="0.2">
      <c r="A24" s="165" t="s">
        <v>797</v>
      </c>
      <c r="B24" s="165" t="s">
        <v>798</v>
      </c>
      <c r="C24" s="143">
        <v>19073.48</v>
      </c>
      <c r="D24" s="143"/>
      <c r="E24" s="143"/>
      <c r="F24" s="143">
        <v>19073.48</v>
      </c>
      <c r="G24" s="143"/>
      <c r="H24" s="347" t="s">
        <v>479</v>
      </c>
    </row>
    <row r="25" spans="1:8" s="287" customFormat="1" ht="15" customHeight="1" x14ac:dyDescent="0.2">
      <c r="A25" s="165" t="s">
        <v>799</v>
      </c>
      <c r="B25" s="165" t="s">
        <v>754</v>
      </c>
      <c r="C25" s="143">
        <v>124765.94</v>
      </c>
      <c r="D25" s="143"/>
      <c r="E25" s="143"/>
      <c r="F25" s="143">
        <v>124765.94</v>
      </c>
      <c r="G25" s="143"/>
      <c r="H25" s="347" t="s">
        <v>479</v>
      </c>
    </row>
    <row r="26" spans="1:8" s="287" customFormat="1" ht="15" customHeight="1" x14ac:dyDescent="0.2">
      <c r="A26" s="165" t="s">
        <v>480</v>
      </c>
      <c r="B26" s="165" t="s">
        <v>369</v>
      </c>
      <c r="C26" s="143">
        <v>26148.92</v>
      </c>
      <c r="D26" s="143"/>
      <c r="E26" s="143"/>
      <c r="F26" s="143">
        <v>26148.92</v>
      </c>
      <c r="G26" s="143"/>
      <c r="H26" s="347" t="s">
        <v>479</v>
      </c>
    </row>
    <row r="27" spans="1:8" s="287" customFormat="1" ht="15" customHeight="1" x14ac:dyDescent="0.2">
      <c r="A27" s="165" t="s">
        <v>800</v>
      </c>
      <c r="B27" s="165" t="s">
        <v>801</v>
      </c>
      <c r="C27" s="143">
        <v>7967.44</v>
      </c>
      <c r="D27" s="143"/>
      <c r="E27" s="143"/>
      <c r="F27" s="143">
        <v>7967.44</v>
      </c>
      <c r="G27" s="143"/>
      <c r="H27" s="347" t="s">
        <v>479</v>
      </c>
    </row>
    <row r="28" spans="1:8" s="287" customFormat="1" ht="15" customHeight="1" x14ac:dyDescent="0.2">
      <c r="A28" s="165" t="s">
        <v>802</v>
      </c>
      <c r="B28" s="165" t="s">
        <v>803</v>
      </c>
      <c r="C28" s="143">
        <v>130481.36</v>
      </c>
      <c r="D28" s="143"/>
      <c r="E28" s="143"/>
      <c r="F28" s="143">
        <v>130481.36</v>
      </c>
      <c r="G28" s="143"/>
      <c r="H28" s="347" t="s">
        <v>479</v>
      </c>
    </row>
    <row r="29" spans="1:8" s="287" customFormat="1" ht="15" customHeight="1" x14ac:dyDescent="0.2">
      <c r="A29" s="165" t="s">
        <v>481</v>
      </c>
      <c r="B29" s="165" t="s">
        <v>371</v>
      </c>
      <c r="C29" s="143">
        <v>530330.54</v>
      </c>
      <c r="D29" s="143"/>
      <c r="E29" s="143"/>
      <c r="F29" s="143">
        <v>530330.54</v>
      </c>
      <c r="G29" s="143"/>
      <c r="H29" s="347" t="s">
        <v>479</v>
      </c>
    </row>
    <row r="30" spans="1:8" s="287" customFormat="1" ht="15" customHeight="1" x14ac:dyDescent="0.2">
      <c r="A30" s="165" t="s">
        <v>482</v>
      </c>
      <c r="B30" s="165" t="s">
        <v>483</v>
      </c>
      <c r="C30" s="143">
        <v>115358.48</v>
      </c>
      <c r="D30" s="143"/>
      <c r="E30" s="143"/>
      <c r="F30" s="143">
        <v>115358.48</v>
      </c>
      <c r="G30" s="143"/>
      <c r="H30" s="347" t="s">
        <v>479</v>
      </c>
    </row>
    <row r="31" spans="1:8" s="287" customFormat="1" ht="15" customHeight="1" x14ac:dyDescent="0.2">
      <c r="A31" s="165" t="s">
        <v>804</v>
      </c>
      <c r="B31" s="165" t="s">
        <v>756</v>
      </c>
      <c r="C31" s="143">
        <v>1353983.9</v>
      </c>
      <c r="D31" s="143"/>
      <c r="E31" s="143"/>
      <c r="F31" s="143">
        <v>1353983.9</v>
      </c>
      <c r="G31" s="143"/>
      <c r="H31" s="347" t="s">
        <v>479</v>
      </c>
    </row>
    <row r="32" spans="1:8" s="287" customFormat="1" ht="15" customHeight="1" x14ac:dyDescent="0.2">
      <c r="A32" s="165" t="s">
        <v>484</v>
      </c>
      <c r="B32" s="165" t="s">
        <v>374</v>
      </c>
      <c r="C32" s="143">
        <v>387819.17</v>
      </c>
      <c r="D32" s="143"/>
      <c r="E32" s="143"/>
      <c r="F32" s="143">
        <v>387819.17</v>
      </c>
      <c r="G32" s="143"/>
      <c r="H32" s="347" t="s">
        <v>479</v>
      </c>
    </row>
    <row r="33" spans="1:8" s="287" customFormat="1" ht="15" customHeight="1" x14ac:dyDescent="0.2">
      <c r="A33" s="165" t="s">
        <v>485</v>
      </c>
      <c r="B33" s="165" t="s">
        <v>486</v>
      </c>
      <c r="C33" s="143">
        <v>29432.32</v>
      </c>
      <c r="D33" s="143"/>
      <c r="E33" s="143"/>
      <c r="F33" s="143">
        <v>29432.32</v>
      </c>
      <c r="G33" s="143"/>
      <c r="H33" s="347" t="s">
        <v>479</v>
      </c>
    </row>
    <row r="34" spans="1:8" s="287" customFormat="1" ht="15" customHeight="1" x14ac:dyDescent="0.2">
      <c r="A34" s="165" t="s">
        <v>805</v>
      </c>
      <c r="B34" s="165" t="s">
        <v>758</v>
      </c>
      <c r="C34" s="143">
        <v>519231.52</v>
      </c>
      <c r="D34" s="143"/>
      <c r="E34" s="143"/>
      <c r="F34" s="143">
        <v>519231.52</v>
      </c>
      <c r="G34" s="143"/>
      <c r="H34" s="347" t="s">
        <v>479</v>
      </c>
    </row>
    <row r="35" spans="1:8" s="287" customFormat="1" ht="15" customHeight="1" x14ac:dyDescent="0.2">
      <c r="A35" s="165" t="s">
        <v>487</v>
      </c>
      <c r="B35" s="165" t="s">
        <v>488</v>
      </c>
      <c r="C35" s="143">
        <v>245740.44</v>
      </c>
      <c r="D35" s="143"/>
      <c r="E35" s="143"/>
      <c r="F35" s="143">
        <v>245740.44</v>
      </c>
      <c r="G35" s="143"/>
      <c r="H35" s="347" t="s">
        <v>479</v>
      </c>
    </row>
    <row r="36" spans="1:8" s="287" customFormat="1" ht="15" customHeight="1" x14ac:dyDescent="0.2">
      <c r="A36" s="165" t="s">
        <v>806</v>
      </c>
      <c r="B36" s="165" t="s">
        <v>760</v>
      </c>
      <c r="C36" s="143">
        <v>230622.22</v>
      </c>
      <c r="D36" s="143"/>
      <c r="E36" s="143"/>
      <c r="F36" s="143">
        <v>230622.22</v>
      </c>
      <c r="G36" s="143"/>
      <c r="H36" s="347" t="s">
        <v>479</v>
      </c>
    </row>
    <row r="37" spans="1:8" s="287" customFormat="1" ht="15" customHeight="1" x14ac:dyDescent="0.2">
      <c r="A37" s="165" t="s">
        <v>807</v>
      </c>
      <c r="B37" s="165" t="s">
        <v>762</v>
      </c>
      <c r="C37" s="143">
        <v>292169.05</v>
      </c>
      <c r="D37" s="143"/>
      <c r="E37" s="143"/>
      <c r="F37" s="143">
        <v>292169.05</v>
      </c>
      <c r="G37" s="143"/>
      <c r="H37" s="347" t="s">
        <v>479</v>
      </c>
    </row>
    <row r="38" spans="1:8" s="287" customFormat="1" ht="15" customHeight="1" x14ac:dyDescent="0.2">
      <c r="A38" s="165" t="s">
        <v>808</v>
      </c>
      <c r="B38" s="165" t="s">
        <v>764</v>
      </c>
      <c r="C38" s="143">
        <v>352867.63</v>
      </c>
      <c r="D38" s="143"/>
      <c r="E38" s="143"/>
      <c r="F38" s="143">
        <v>352867.63</v>
      </c>
      <c r="G38" s="143"/>
      <c r="H38" s="347" t="s">
        <v>479</v>
      </c>
    </row>
    <row r="39" spans="1:8" s="287" customFormat="1" ht="15" customHeight="1" x14ac:dyDescent="0.2">
      <c r="A39" s="165" t="s">
        <v>489</v>
      </c>
      <c r="B39" s="165" t="s">
        <v>490</v>
      </c>
      <c r="C39" s="143">
        <v>13537.58</v>
      </c>
      <c r="D39" s="143"/>
      <c r="E39" s="143"/>
      <c r="F39" s="143">
        <v>13537.58</v>
      </c>
      <c r="G39" s="143"/>
      <c r="H39" s="347" t="s">
        <v>479</v>
      </c>
    </row>
    <row r="40" spans="1:8" s="287" customFormat="1" ht="15" customHeight="1" x14ac:dyDescent="0.2">
      <c r="A40" s="165" t="s">
        <v>809</v>
      </c>
      <c r="B40" s="165" t="s">
        <v>766</v>
      </c>
      <c r="C40" s="143">
        <v>4340739.99</v>
      </c>
      <c r="D40" s="143"/>
      <c r="E40" s="143"/>
      <c r="F40" s="143">
        <v>4340739.99</v>
      </c>
      <c r="G40" s="143"/>
      <c r="H40" s="347" t="s">
        <v>479</v>
      </c>
    </row>
    <row r="41" spans="1:8" s="287" customFormat="1" ht="15" customHeight="1" x14ac:dyDescent="0.2">
      <c r="A41" s="165" t="s">
        <v>491</v>
      </c>
      <c r="B41" s="165" t="s">
        <v>492</v>
      </c>
      <c r="C41" s="143">
        <v>20137.810000000001</v>
      </c>
      <c r="D41" s="143"/>
      <c r="E41" s="143"/>
      <c r="F41" s="143">
        <v>20137.810000000001</v>
      </c>
      <c r="G41" s="143"/>
      <c r="H41" s="347" t="s">
        <v>479</v>
      </c>
    </row>
    <row r="42" spans="1:8" s="287" customFormat="1" ht="15" customHeight="1" x14ac:dyDescent="0.2">
      <c r="A42" s="165" t="s">
        <v>493</v>
      </c>
      <c r="B42" s="165" t="s">
        <v>494</v>
      </c>
      <c r="C42" s="143">
        <v>71387.490000000005</v>
      </c>
      <c r="D42" s="143"/>
      <c r="E42" s="143"/>
      <c r="F42" s="143">
        <v>71387.490000000005</v>
      </c>
      <c r="G42" s="143"/>
      <c r="H42" s="347" t="s">
        <v>479</v>
      </c>
    </row>
    <row r="43" spans="1:8" s="287" customFormat="1" ht="15" customHeight="1" x14ac:dyDescent="0.2">
      <c r="A43" s="165" t="s">
        <v>495</v>
      </c>
      <c r="B43" s="165" t="s">
        <v>496</v>
      </c>
      <c r="C43" s="143">
        <v>25573.85</v>
      </c>
      <c r="D43" s="143"/>
      <c r="E43" s="143"/>
      <c r="F43" s="143">
        <v>25573.85</v>
      </c>
      <c r="G43" s="143"/>
      <c r="H43" s="347" t="s">
        <v>479</v>
      </c>
    </row>
    <row r="44" spans="1:8" s="287" customFormat="1" ht="15" customHeight="1" x14ac:dyDescent="0.2">
      <c r="A44" s="165" t="s">
        <v>497</v>
      </c>
      <c r="B44" s="165" t="s">
        <v>376</v>
      </c>
      <c r="C44" s="143">
        <v>48519.360000000001</v>
      </c>
      <c r="D44" s="143"/>
      <c r="E44" s="143"/>
      <c r="F44" s="143">
        <v>48519.360000000001</v>
      </c>
      <c r="G44" s="143"/>
      <c r="H44" s="347" t="s">
        <v>479</v>
      </c>
    </row>
    <row r="45" spans="1:8" s="287" customFormat="1" ht="15" customHeight="1" x14ac:dyDescent="0.2">
      <c r="A45" s="165" t="s">
        <v>498</v>
      </c>
      <c r="B45" s="165" t="s">
        <v>499</v>
      </c>
      <c r="C45" s="143">
        <v>20742.439999999999</v>
      </c>
      <c r="D45" s="143"/>
      <c r="E45" s="143"/>
      <c r="F45" s="143">
        <v>20742.439999999999</v>
      </c>
      <c r="G45" s="143"/>
      <c r="H45" s="347" t="s">
        <v>479</v>
      </c>
    </row>
    <row r="46" spans="1:8" s="287" customFormat="1" ht="15" customHeight="1" x14ac:dyDescent="0.2">
      <c r="A46" s="165" t="s">
        <v>500</v>
      </c>
      <c r="B46" s="165" t="s">
        <v>501</v>
      </c>
      <c r="C46" s="143">
        <v>6945.61</v>
      </c>
      <c r="D46" s="143"/>
      <c r="E46" s="143"/>
      <c r="F46" s="143">
        <v>6945.61</v>
      </c>
      <c r="G46" s="143"/>
      <c r="H46" s="347" t="s">
        <v>479</v>
      </c>
    </row>
    <row r="47" spans="1:8" s="287" customFormat="1" ht="15" customHeight="1" x14ac:dyDescent="0.2">
      <c r="A47" s="165" t="s">
        <v>502</v>
      </c>
      <c r="B47" s="165" t="s">
        <v>503</v>
      </c>
      <c r="C47" s="143">
        <v>6959.74</v>
      </c>
      <c r="D47" s="143"/>
      <c r="E47" s="143"/>
      <c r="F47" s="143">
        <v>6959.74</v>
      </c>
      <c r="G47" s="143"/>
      <c r="H47" s="347" t="s">
        <v>479</v>
      </c>
    </row>
    <row r="48" spans="1:8" s="287" customFormat="1" ht="15" customHeight="1" x14ac:dyDescent="0.2">
      <c r="A48" s="165" t="s">
        <v>504</v>
      </c>
      <c r="B48" s="165" t="s">
        <v>505</v>
      </c>
      <c r="C48" s="143">
        <v>9028.64</v>
      </c>
      <c r="D48" s="143"/>
      <c r="E48" s="143"/>
      <c r="F48" s="143">
        <v>9028.64</v>
      </c>
      <c r="G48" s="143"/>
      <c r="H48" s="347" t="s">
        <v>479</v>
      </c>
    </row>
    <row r="49" spans="1:8" s="287" customFormat="1" ht="15" customHeight="1" x14ac:dyDescent="0.2">
      <c r="A49" s="165" t="s">
        <v>506</v>
      </c>
      <c r="B49" s="165" t="s">
        <v>507</v>
      </c>
      <c r="C49" s="143">
        <v>467206.79</v>
      </c>
      <c r="D49" s="143"/>
      <c r="E49" s="143"/>
      <c r="F49" s="143">
        <v>467206.79</v>
      </c>
      <c r="G49" s="143"/>
      <c r="H49" s="347" t="s">
        <v>479</v>
      </c>
    </row>
    <row r="50" spans="1:8" s="287" customFormat="1" ht="15" customHeight="1" x14ac:dyDescent="0.2">
      <c r="A50" s="165" t="s">
        <v>508</v>
      </c>
      <c r="B50" s="165" t="s">
        <v>509</v>
      </c>
      <c r="C50" s="143">
        <v>38763.800000000003</v>
      </c>
      <c r="D50" s="143"/>
      <c r="E50" s="143"/>
      <c r="F50" s="143">
        <v>38763.800000000003</v>
      </c>
      <c r="G50" s="143"/>
      <c r="H50" s="347" t="s">
        <v>479</v>
      </c>
    </row>
    <row r="51" spans="1:8" s="287" customFormat="1" ht="15" customHeight="1" x14ac:dyDescent="0.2">
      <c r="A51" s="165" t="s">
        <v>510</v>
      </c>
      <c r="B51" s="165" t="s">
        <v>378</v>
      </c>
      <c r="C51" s="143">
        <v>354672.45</v>
      </c>
      <c r="D51" s="143"/>
      <c r="E51" s="143"/>
      <c r="F51" s="143">
        <v>354672.45</v>
      </c>
      <c r="G51" s="143"/>
      <c r="H51" s="347" t="s">
        <v>479</v>
      </c>
    </row>
    <row r="52" spans="1:8" s="287" customFormat="1" ht="15" customHeight="1" x14ac:dyDescent="0.2">
      <c r="A52" s="165" t="s">
        <v>511</v>
      </c>
      <c r="B52" s="165" t="s">
        <v>512</v>
      </c>
      <c r="C52" s="143">
        <v>23320.400000000001</v>
      </c>
      <c r="D52" s="143"/>
      <c r="E52" s="143"/>
      <c r="F52" s="143">
        <v>23320.400000000001</v>
      </c>
      <c r="G52" s="143"/>
      <c r="H52" s="347" t="s">
        <v>479</v>
      </c>
    </row>
    <row r="53" spans="1:8" s="287" customFormat="1" ht="15" customHeight="1" x14ac:dyDescent="0.2">
      <c r="A53" s="165" t="s">
        <v>513</v>
      </c>
      <c r="B53" s="165" t="s">
        <v>514</v>
      </c>
      <c r="C53" s="143">
        <v>20303.849999999999</v>
      </c>
      <c r="D53" s="143"/>
      <c r="E53" s="143"/>
      <c r="F53" s="143">
        <v>20303.849999999999</v>
      </c>
      <c r="G53" s="143"/>
      <c r="H53" s="347" t="s">
        <v>479</v>
      </c>
    </row>
    <row r="54" spans="1:8" s="287" customFormat="1" ht="15" customHeight="1" x14ac:dyDescent="0.2">
      <c r="A54" s="165" t="s">
        <v>515</v>
      </c>
      <c r="B54" s="165" t="s">
        <v>380</v>
      </c>
      <c r="C54" s="143">
        <v>307159.17</v>
      </c>
      <c r="D54" s="143"/>
      <c r="E54" s="143"/>
      <c r="F54" s="143">
        <v>307159.17</v>
      </c>
      <c r="G54" s="143"/>
      <c r="H54" s="347" t="s">
        <v>479</v>
      </c>
    </row>
    <row r="55" spans="1:8" s="287" customFormat="1" ht="15" customHeight="1" x14ac:dyDescent="0.2">
      <c r="A55" s="165" t="s">
        <v>516</v>
      </c>
      <c r="B55" s="165" t="s">
        <v>517</v>
      </c>
      <c r="C55" s="143">
        <v>11494.59</v>
      </c>
      <c r="D55" s="143"/>
      <c r="E55" s="143"/>
      <c r="F55" s="143">
        <v>11494.59</v>
      </c>
      <c r="G55" s="143"/>
      <c r="H55" s="347" t="s">
        <v>479</v>
      </c>
    </row>
    <row r="56" spans="1:8" s="287" customFormat="1" ht="15" customHeight="1" x14ac:dyDescent="0.2">
      <c r="A56" s="165" t="s">
        <v>518</v>
      </c>
      <c r="B56" s="165" t="s">
        <v>519</v>
      </c>
      <c r="C56" s="143">
        <v>33240.5</v>
      </c>
      <c r="D56" s="143"/>
      <c r="E56" s="143"/>
      <c r="F56" s="143">
        <v>33240.5</v>
      </c>
      <c r="G56" s="143"/>
      <c r="H56" s="347" t="s">
        <v>479</v>
      </c>
    </row>
    <row r="57" spans="1:8" s="287" customFormat="1" ht="15" customHeight="1" x14ac:dyDescent="0.2">
      <c r="A57" s="165" t="s">
        <v>520</v>
      </c>
      <c r="B57" s="165" t="s">
        <v>521</v>
      </c>
      <c r="C57" s="143">
        <v>8313.48</v>
      </c>
      <c r="D57" s="143"/>
      <c r="E57" s="143"/>
      <c r="F57" s="143">
        <v>8313.48</v>
      </c>
      <c r="G57" s="143"/>
      <c r="H57" s="347" t="s">
        <v>479</v>
      </c>
    </row>
    <row r="58" spans="1:8" s="287" customFormat="1" ht="15" customHeight="1" x14ac:dyDescent="0.2">
      <c r="A58" s="165" t="s">
        <v>522</v>
      </c>
      <c r="B58" s="165" t="s">
        <v>382</v>
      </c>
      <c r="C58" s="143">
        <v>1028998.83</v>
      </c>
      <c r="D58" s="143"/>
      <c r="E58" s="143"/>
      <c r="F58" s="143">
        <v>1028998.83</v>
      </c>
      <c r="G58" s="143"/>
      <c r="H58" s="347" t="s">
        <v>479</v>
      </c>
    </row>
    <row r="59" spans="1:8" s="287" customFormat="1" ht="15" customHeight="1" x14ac:dyDescent="0.2">
      <c r="A59" s="165" t="s">
        <v>523</v>
      </c>
      <c r="B59" s="165" t="s">
        <v>384</v>
      </c>
      <c r="C59" s="143">
        <v>518186.39</v>
      </c>
      <c r="D59" s="143"/>
      <c r="E59" s="143"/>
      <c r="F59" s="143">
        <v>518186.39</v>
      </c>
      <c r="G59" s="143"/>
      <c r="H59" s="347" t="s">
        <v>479</v>
      </c>
    </row>
    <row r="60" spans="1:8" s="287" customFormat="1" ht="15" customHeight="1" x14ac:dyDescent="0.2">
      <c r="A60" s="165" t="s">
        <v>524</v>
      </c>
      <c r="B60" s="165" t="s">
        <v>386</v>
      </c>
      <c r="C60" s="143">
        <v>539788.13</v>
      </c>
      <c r="D60" s="143"/>
      <c r="E60" s="143"/>
      <c r="F60" s="143">
        <v>539788.13</v>
      </c>
      <c r="G60" s="143"/>
      <c r="H60" s="347" t="s">
        <v>479</v>
      </c>
    </row>
    <row r="61" spans="1:8" s="287" customFormat="1" ht="15" customHeight="1" x14ac:dyDescent="0.2">
      <c r="A61" s="165" t="s">
        <v>525</v>
      </c>
      <c r="B61" s="165" t="s">
        <v>388</v>
      </c>
      <c r="C61" s="143">
        <v>1342936.13</v>
      </c>
      <c r="D61" s="143"/>
      <c r="E61" s="143"/>
      <c r="F61" s="143">
        <v>1342936.13</v>
      </c>
      <c r="G61" s="143"/>
      <c r="H61" s="347" t="s">
        <v>479</v>
      </c>
    </row>
    <row r="62" spans="1:8" s="287" customFormat="1" ht="15" customHeight="1" x14ac:dyDescent="0.2">
      <c r="A62" s="165" t="s">
        <v>526</v>
      </c>
      <c r="B62" s="165" t="s">
        <v>390</v>
      </c>
      <c r="C62" s="143">
        <v>2553516.4</v>
      </c>
      <c r="D62" s="143"/>
      <c r="E62" s="143"/>
      <c r="F62" s="143">
        <v>2553516.4</v>
      </c>
      <c r="G62" s="143"/>
      <c r="H62" s="347" t="s">
        <v>479</v>
      </c>
    </row>
    <row r="63" spans="1:8" s="287" customFormat="1" ht="15" customHeight="1" x14ac:dyDescent="0.2">
      <c r="A63" s="165" t="s">
        <v>810</v>
      </c>
      <c r="B63" s="165" t="s">
        <v>768</v>
      </c>
      <c r="C63" s="143">
        <v>224569.75</v>
      </c>
      <c r="D63" s="143"/>
      <c r="E63" s="143"/>
      <c r="F63" s="143">
        <v>224569.75</v>
      </c>
      <c r="G63" s="143"/>
      <c r="H63" s="347" t="s">
        <v>479</v>
      </c>
    </row>
    <row r="64" spans="1:8" s="287" customFormat="1" ht="15" customHeight="1" x14ac:dyDescent="0.2">
      <c r="A64" s="165" t="s">
        <v>811</v>
      </c>
      <c r="B64" s="165" t="s">
        <v>770</v>
      </c>
      <c r="C64" s="143">
        <v>263568.23</v>
      </c>
      <c r="D64" s="143"/>
      <c r="E64" s="143"/>
      <c r="F64" s="143">
        <v>263568.23</v>
      </c>
      <c r="G64" s="143"/>
      <c r="H64" s="347" t="s">
        <v>479</v>
      </c>
    </row>
    <row r="65" spans="1:8" s="287" customFormat="1" ht="15" customHeight="1" x14ac:dyDescent="0.2">
      <c r="A65" s="165" t="s">
        <v>812</v>
      </c>
      <c r="B65" s="165" t="s">
        <v>772</v>
      </c>
      <c r="C65" s="143">
        <v>108094.03</v>
      </c>
      <c r="D65" s="143"/>
      <c r="E65" s="143"/>
      <c r="F65" s="143">
        <v>108094.03</v>
      </c>
      <c r="G65" s="143"/>
      <c r="H65" s="347" t="s">
        <v>479</v>
      </c>
    </row>
    <row r="66" spans="1:8" s="287" customFormat="1" ht="15" customHeight="1" x14ac:dyDescent="0.2">
      <c r="A66" s="165" t="s">
        <v>813</v>
      </c>
      <c r="B66" s="165" t="s">
        <v>774</v>
      </c>
      <c r="C66" s="143">
        <v>1559788.25</v>
      </c>
      <c r="D66" s="143"/>
      <c r="E66" s="143"/>
      <c r="F66" s="143">
        <v>1559788.25</v>
      </c>
      <c r="G66" s="143"/>
      <c r="H66" s="347" t="s">
        <v>479</v>
      </c>
    </row>
    <row r="67" spans="1:8" s="287" customFormat="1" ht="15" customHeight="1" x14ac:dyDescent="0.2">
      <c r="A67" s="165" t="s">
        <v>814</v>
      </c>
      <c r="B67" s="165" t="s">
        <v>815</v>
      </c>
      <c r="C67" s="143">
        <v>98572.5</v>
      </c>
      <c r="D67" s="143"/>
      <c r="E67" s="143"/>
      <c r="F67" s="143">
        <v>98572.5</v>
      </c>
      <c r="G67" s="143"/>
      <c r="H67" s="347" t="s">
        <v>479</v>
      </c>
    </row>
    <row r="68" spans="1:8" s="287" customFormat="1" ht="15" customHeight="1" x14ac:dyDescent="0.2">
      <c r="A68" s="165" t="s">
        <v>816</v>
      </c>
      <c r="B68" s="165" t="s">
        <v>817</v>
      </c>
      <c r="C68" s="143">
        <v>103678.65</v>
      </c>
      <c r="D68" s="143"/>
      <c r="E68" s="143"/>
      <c r="F68" s="143">
        <v>103678.65</v>
      </c>
      <c r="G68" s="143"/>
      <c r="H68" s="347" t="s">
        <v>479</v>
      </c>
    </row>
    <row r="69" spans="1:8" s="287" customFormat="1" ht="15" customHeight="1" x14ac:dyDescent="0.2">
      <c r="A69" s="165" t="s">
        <v>818</v>
      </c>
      <c r="B69" s="165" t="s">
        <v>776</v>
      </c>
      <c r="C69" s="143">
        <v>744286.51</v>
      </c>
      <c r="D69" s="143"/>
      <c r="E69" s="143"/>
      <c r="F69" s="143">
        <v>744286.51</v>
      </c>
      <c r="G69" s="143"/>
      <c r="H69" s="347" t="s">
        <v>479</v>
      </c>
    </row>
    <row r="70" spans="1:8" s="287" customFormat="1" ht="15" customHeight="1" x14ac:dyDescent="0.2">
      <c r="A70" s="165" t="s">
        <v>819</v>
      </c>
      <c r="B70" s="165" t="s">
        <v>820</v>
      </c>
      <c r="C70" s="143">
        <v>319836.2</v>
      </c>
      <c r="D70" s="143"/>
      <c r="E70" s="143"/>
      <c r="F70" s="143">
        <v>319836.2</v>
      </c>
      <c r="G70" s="143"/>
      <c r="H70" s="347" t="s">
        <v>479</v>
      </c>
    </row>
    <row r="71" spans="1:8" s="287" customFormat="1" ht="15" customHeight="1" x14ac:dyDescent="0.2">
      <c r="A71" s="165" t="s">
        <v>821</v>
      </c>
      <c r="B71" s="165" t="s">
        <v>822</v>
      </c>
      <c r="C71" s="143">
        <v>26238.91</v>
      </c>
      <c r="D71" s="143">
        <v>26238.91</v>
      </c>
      <c r="E71" s="143"/>
      <c r="F71" s="143"/>
      <c r="G71" s="143"/>
      <c r="H71" s="347" t="s">
        <v>529</v>
      </c>
    </row>
    <row r="72" spans="1:8" s="287" customFormat="1" ht="15" customHeight="1" x14ac:dyDescent="0.2">
      <c r="A72" s="165" t="s">
        <v>823</v>
      </c>
      <c r="B72" s="165" t="s">
        <v>824</v>
      </c>
      <c r="C72" s="143">
        <v>23618.82</v>
      </c>
      <c r="D72" s="143">
        <v>23618.82</v>
      </c>
      <c r="E72" s="143"/>
      <c r="F72" s="143"/>
      <c r="G72" s="143"/>
      <c r="H72" s="347" t="s">
        <v>529</v>
      </c>
    </row>
    <row r="73" spans="1:8" s="287" customFormat="1" ht="15" customHeight="1" x14ac:dyDescent="0.2">
      <c r="A73" s="165" t="s">
        <v>527</v>
      </c>
      <c r="B73" s="165" t="s">
        <v>528</v>
      </c>
      <c r="C73" s="143">
        <v>19789.14</v>
      </c>
      <c r="D73" s="143">
        <v>19789.14</v>
      </c>
      <c r="E73" s="143"/>
      <c r="F73" s="143"/>
      <c r="G73" s="143"/>
      <c r="H73" s="347" t="s">
        <v>529</v>
      </c>
    </row>
    <row r="74" spans="1:8" s="287" customFormat="1" ht="15" customHeight="1" x14ac:dyDescent="0.2">
      <c r="A74" s="165" t="s">
        <v>530</v>
      </c>
      <c r="B74" s="165" t="s">
        <v>531</v>
      </c>
      <c r="C74" s="143">
        <v>6411.91</v>
      </c>
      <c r="D74" s="143"/>
      <c r="E74" s="143">
        <v>6411.91</v>
      </c>
      <c r="F74" s="143"/>
      <c r="G74" s="143"/>
      <c r="H74" s="347" t="s">
        <v>532</v>
      </c>
    </row>
    <row r="75" spans="1:8" s="287" customFormat="1" ht="15" customHeight="1" x14ac:dyDescent="0.2">
      <c r="A75" s="165" t="s">
        <v>533</v>
      </c>
      <c r="B75" s="165" t="s">
        <v>534</v>
      </c>
      <c r="C75" s="143">
        <v>16852.47</v>
      </c>
      <c r="D75" s="143"/>
      <c r="E75" s="143">
        <v>16852.47</v>
      </c>
      <c r="F75" s="143"/>
      <c r="G75" s="143"/>
      <c r="H75" s="347" t="s">
        <v>532</v>
      </c>
    </row>
    <row r="76" spans="1:8" s="287" customFormat="1" ht="15" customHeight="1" x14ac:dyDescent="0.2">
      <c r="A76" s="165" t="s">
        <v>535</v>
      </c>
      <c r="B76" s="165" t="s">
        <v>536</v>
      </c>
      <c r="C76" s="143">
        <v>1757.83</v>
      </c>
      <c r="D76" s="143"/>
      <c r="E76" s="143">
        <v>1757.83</v>
      </c>
      <c r="F76" s="143"/>
      <c r="G76" s="143"/>
      <c r="H76" s="347" t="s">
        <v>532</v>
      </c>
    </row>
    <row r="77" spans="1:8" s="287" customFormat="1" ht="15" customHeight="1" x14ac:dyDescent="0.2">
      <c r="A77" s="165" t="s">
        <v>537</v>
      </c>
      <c r="B77" s="165" t="s">
        <v>538</v>
      </c>
      <c r="C77" s="143">
        <v>52628.79</v>
      </c>
      <c r="D77" s="143"/>
      <c r="E77" s="143">
        <v>52628.79</v>
      </c>
      <c r="F77" s="143"/>
      <c r="G77" s="143"/>
      <c r="H77" s="347" t="s">
        <v>532</v>
      </c>
    </row>
    <row r="78" spans="1:8" s="287" customFormat="1" ht="15" customHeight="1" x14ac:dyDescent="0.2">
      <c r="A78" s="165" t="s">
        <v>539</v>
      </c>
      <c r="B78" s="165" t="s">
        <v>540</v>
      </c>
      <c r="C78" s="143">
        <v>12567.49</v>
      </c>
      <c r="D78" s="143"/>
      <c r="E78" s="143">
        <v>12567.49</v>
      </c>
      <c r="F78" s="143"/>
      <c r="G78" s="143"/>
      <c r="H78" s="347" t="s">
        <v>532</v>
      </c>
    </row>
    <row r="79" spans="1:8" s="287" customFormat="1" ht="15" customHeight="1" x14ac:dyDescent="0.2">
      <c r="A79" s="165" t="s">
        <v>541</v>
      </c>
      <c r="B79" s="165" t="s">
        <v>542</v>
      </c>
      <c r="C79" s="143">
        <v>8862.5499999999993</v>
      </c>
      <c r="D79" s="143"/>
      <c r="E79" s="143">
        <v>8862.5499999999993</v>
      </c>
      <c r="F79" s="143"/>
      <c r="G79" s="143"/>
      <c r="H79" s="347" t="s">
        <v>532</v>
      </c>
    </row>
    <row r="80" spans="1:8" s="287" customFormat="1" ht="15" customHeight="1" x14ac:dyDescent="0.2">
      <c r="A80" s="165" t="s">
        <v>825</v>
      </c>
      <c r="B80" s="354" t="s">
        <v>826</v>
      </c>
      <c r="C80" s="143">
        <v>1799173.29</v>
      </c>
      <c r="D80" s="143">
        <v>1799173.29</v>
      </c>
      <c r="E80" s="143"/>
      <c r="F80" s="143"/>
      <c r="G80" s="143"/>
      <c r="H80" s="347" t="s">
        <v>543</v>
      </c>
    </row>
    <row r="81" spans="1:8" s="287" customFormat="1" ht="15" customHeight="1" x14ac:dyDescent="0.2">
      <c r="A81" s="165" t="s">
        <v>544</v>
      </c>
      <c r="B81" s="165" t="s">
        <v>545</v>
      </c>
      <c r="C81" s="143">
        <v>33315.22</v>
      </c>
      <c r="D81" s="143"/>
      <c r="E81" s="143">
        <v>33315.22</v>
      </c>
      <c r="F81" s="143"/>
      <c r="G81" s="143"/>
      <c r="H81" s="347" t="s">
        <v>546</v>
      </c>
    </row>
    <row r="82" spans="1:8" s="287" customFormat="1" ht="15" customHeight="1" x14ac:dyDescent="0.2">
      <c r="A82" s="165" t="s">
        <v>547</v>
      </c>
      <c r="B82" s="165" t="s">
        <v>548</v>
      </c>
      <c r="C82" s="143">
        <v>2401.66</v>
      </c>
      <c r="D82" s="143"/>
      <c r="E82" s="143">
        <v>2401.66</v>
      </c>
      <c r="F82" s="143"/>
      <c r="G82" s="143"/>
      <c r="H82" s="347" t="s">
        <v>549</v>
      </c>
    </row>
    <row r="83" spans="1:8" s="287" customFormat="1" ht="15" customHeight="1" x14ac:dyDescent="0.2">
      <c r="A83" s="165" t="s">
        <v>550</v>
      </c>
      <c r="B83" s="165" t="s">
        <v>551</v>
      </c>
      <c r="C83" s="143">
        <v>15700.43</v>
      </c>
      <c r="D83" s="143">
        <v>15700.43</v>
      </c>
      <c r="E83" s="143"/>
      <c r="F83" s="143"/>
      <c r="G83" s="143"/>
      <c r="H83" s="347" t="s">
        <v>552</v>
      </c>
    </row>
    <row r="84" spans="1:8" s="287" customFormat="1" ht="15" customHeight="1" x14ac:dyDescent="0.2">
      <c r="A84" s="165" t="s">
        <v>553</v>
      </c>
      <c r="B84" s="165" t="s">
        <v>554</v>
      </c>
      <c r="C84" s="143">
        <v>2468.23</v>
      </c>
      <c r="D84" s="143"/>
      <c r="E84" s="143">
        <v>2468.23</v>
      </c>
      <c r="F84" s="143"/>
      <c r="G84" s="143"/>
      <c r="H84" s="347" t="s">
        <v>549</v>
      </c>
    </row>
    <row r="85" spans="1:8" s="287" customFormat="1" ht="15" customHeight="1" x14ac:dyDescent="0.2">
      <c r="A85" s="165" t="s">
        <v>555</v>
      </c>
      <c r="B85" s="165" t="s">
        <v>376</v>
      </c>
      <c r="C85" s="143">
        <v>1528.94</v>
      </c>
      <c r="D85" s="143"/>
      <c r="E85" s="143">
        <v>1528.94</v>
      </c>
      <c r="F85" s="143"/>
      <c r="G85" s="143"/>
      <c r="H85" s="347" t="s">
        <v>549</v>
      </c>
    </row>
    <row r="86" spans="1:8" s="287" customFormat="1" ht="15" customHeight="1" x14ac:dyDescent="0.2">
      <c r="A86" s="165" t="s">
        <v>827</v>
      </c>
      <c r="B86" s="165" t="s">
        <v>828</v>
      </c>
      <c r="C86" s="143">
        <v>928.8</v>
      </c>
      <c r="D86" s="143"/>
      <c r="E86" s="143">
        <v>928.8</v>
      </c>
      <c r="F86" s="143"/>
      <c r="G86" s="143"/>
      <c r="H86" s="347" t="s">
        <v>829</v>
      </c>
    </row>
    <row r="87" spans="1:8" x14ac:dyDescent="0.2">
      <c r="A87" s="165"/>
      <c r="B87" s="165"/>
      <c r="C87" s="143"/>
      <c r="D87" s="143"/>
      <c r="E87" s="143"/>
      <c r="F87" s="143"/>
      <c r="G87" s="143"/>
      <c r="H87" s="191"/>
    </row>
    <row r="88" spans="1:8" x14ac:dyDescent="0.2">
      <c r="A88" s="192"/>
      <c r="B88" s="192" t="s">
        <v>287</v>
      </c>
      <c r="C88" s="193">
        <f>SUM(C8:C87)</f>
        <v>22086587.669999998</v>
      </c>
      <c r="D88" s="193">
        <f>SUM(D8:D87)</f>
        <v>2247311.9000000004</v>
      </c>
      <c r="E88" s="193">
        <f>SUM(E8:E87)</f>
        <v>139723.89000000001</v>
      </c>
      <c r="F88" s="193">
        <f>SUM(F8:F87)</f>
        <v>19699551.879999999</v>
      </c>
      <c r="G88" s="193">
        <f>SUM(G8:G87)</f>
        <v>0</v>
      </c>
      <c r="H88" s="193"/>
    </row>
    <row r="91" spans="1:8" x14ac:dyDescent="0.2">
      <c r="A91" s="10" t="s">
        <v>286</v>
      </c>
      <c r="B91" s="281"/>
      <c r="C91" s="80"/>
      <c r="D91" s="80"/>
      <c r="E91" s="80"/>
      <c r="F91" s="80"/>
      <c r="G91" s="80"/>
      <c r="H91" s="81" t="s">
        <v>85</v>
      </c>
    </row>
    <row r="92" spans="1:8" x14ac:dyDescent="0.2">
      <c r="A92" s="285"/>
      <c r="B92" s="287"/>
      <c r="H92" s="280"/>
    </row>
    <row r="93" spans="1:8" ht="15" customHeight="1" x14ac:dyDescent="0.2">
      <c r="A93" s="15" t="s">
        <v>46</v>
      </c>
      <c r="B93" s="16" t="s">
        <v>47</v>
      </c>
      <c r="C93" s="40" t="s">
        <v>48</v>
      </c>
      <c r="D93" s="40" t="s">
        <v>55</v>
      </c>
      <c r="E93" s="40" t="s">
        <v>56</v>
      </c>
      <c r="F93" s="40" t="s">
        <v>57</v>
      </c>
      <c r="G93" s="41" t="s">
        <v>58</v>
      </c>
      <c r="H93" s="16" t="s">
        <v>59</v>
      </c>
    </row>
    <row r="94" spans="1:8" x14ac:dyDescent="0.2">
      <c r="A94" s="165" t="s">
        <v>363</v>
      </c>
      <c r="B94" s="165"/>
      <c r="C94" s="143"/>
      <c r="D94" s="143"/>
      <c r="E94" s="143"/>
      <c r="F94" s="143"/>
      <c r="G94" s="143"/>
      <c r="H94" s="191"/>
    </row>
    <row r="95" spans="1:8" x14ac:dyDescent="0.2">
      <c r="A95" s="165"/>
      <c r="B95" s="165"/>
      <c r="C95" s="143"/>
      <c r="D95" s="143"/>
      <c r="E95" s="143"/>
      <c r="F95" s="143"/>
      <c r="G95" s="143"/>
      <c r="H95" s="191"/>
    </row>
    <row r="96" spans="1:8" x14ac:dyDescent="0.2">
      <c r="A96" s="165"/>
      <c r="B96" s="165"/>
      <c r="C96" s="143"/>
      <c r="D96" s="143"/>
      <c r="E96" s="143"/>
      <c r="F96" s="143"/>
      <c r="G96" s="143"/>
      <c r="H96" s="191"/>
    </row>
    <row r="97" spans="1:8" x14ac:dyDescent="0.2">
      <c r="A97" s="192"/>
      <c r="B97" s="192" t="s">
        <v>288</v>
      </c>
      <c r="C97" s="193">
        <f>SUM(C94:C96)</f>
        <v>0</v>
      </c>
      <c r="D97" s="193">
        <f>SUM(D94:D96)</f>
        <v>0</v>
      </c>
      <c r="E97" s="193">
        <f>SUM(E94:E96)</f>
        <v>0</v>
      </c>
      <c r="F97" s="193">
        <f>SUM(F94:F96)</f>
        <v>0</v>
      </c>
      <c r="G97" s="193">
        <f>SUM(G94:G96)</f>
        <v>0</v>
      </c>
      <c r="H97" s="193"/>
    </row>
  </sheetData>
  <dataValidations count="8">
    <dataValidation allowBlank="1" showInputMessage="1" showErrorMessage="1" prompt="Corresponde al nombre o descripción de la cuenta de acuerdo al Plan de Cuentas emitido por el CONAC." sqref="B7 B93"/>
    <dataValidation allowBlank="1" showInputMessage="1" showErrorMessage="1" prompt="Importe de la cuentas por cobrar con fecha de vencimiento de 1 a 90 días." sqref="D7 D93"/>
    <dataValidation allowBlank="1" showInputMessage="1" showErrorMessage="1" prompt="Importe de la cuentas por cobrar con fecha de vencimiento de 91 a 180 días." sqref="E7 E93"/>
    <dataValidation allowBlank="1" showInputMessage="1" showErrorMessage="1" prompt="Importe de la cuentas por cobrar con fecha de vencimiento de 181 a 365 días." sqref="F7 F93"/>
    <dataValidation allowBlank="1" showInputMessage="1" showErrorMessage="1" prompt="Importe de la cuentas por cobrar con vencimiento mayor a 365 días." sqref="G7 G93"/>
    <dataValidation allowBlank="1" showInputMessage="1" showErrorMessage="1" prompt="Informar sobre la factibilidad de pago." sqref="H7 H93"/>
    <dataValidation allowBlank="1" showInputMessage="1" showErrorMessage="1" prompt="Saldo final del periodo que corresponde la cuenta pública presentada (trimestral: 1er, 2do, 3ro. o 4to.)." sqref="C7 C93"/>
    <dataValidation allowBlank="1" showInputMessage="1" showErrorMessage="1" prompt="Corresponde al número de la cuenta de acuerdo al Plan de Cuentas emitido por el CONAC." sqref="A7 A93"/>
  </dataValidations>
  <printOptions horizont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zoomScaleSheetLayoutView="100" workbookViewId="0">
      <selection activeCell="A16" sqref="A16:XFD22"/>
    </sheetView>
  </sheetViews>
  <sheetFormatPr baseColWidth="10" defaultColWidth="13.7109375" defaultRowHeight="11.25" x14ac:dyDescent="0.2"/>
  <cols>
    <col min="1" max="1" width="20.7109375" style="8" customWidth="1"/>
    <col min="2" max="2" width="30.7109375" style="8" bestFit="1" customWidth="1"/>
    <col min="3" max="3" width="10.85546875" style="9" bestFit="1" customWidth="1"/>
    <col min="4" max="4" width="20" style="8" bestFit="1" customWidth="1"/>
    <col min="5" max="5" width="41.28515625" style="8" bestFit="1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236</v>
      </c>
      <c r="B2" s="3"/>
      <c r="D2" s="9"/>
      <c r="E2" s="7" t="s">
        <v>44</v>
      </c>
    </row>
    <row r="5" spans="1:5" ht="11.25" customHeight="1" x14ac:dyDescent="0.2">
      <c r="A5" s="269" t="s">
        <v>246</v>
      </c>
      <c r="B5" s="269"/>
      <c r="E5" s="81" t="s">
        <v>86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87</v>
      </c>
      <c r="E7" s="17" t="s">
        <v>59</v>
      </c>
    </row>
    <row r="8" spans="1:5" s="287" customFormat="1" ht="21" customHeight="1" x14ac:dyDescent="0.2">
      <c r="A8" s="165" t="s">
        <v>556</v>
      </c>
      <c r="B8" s="165" t="s">
        <v>557</v>
      </c>
      <c r="C8" s="191">
        <v>1114823.04</v>
      </c>
      <c r="D8" s="191" t="s">
        <v>560</v>
      </c>
      <c r="E8" s="149" t="s">
        <v>830</v>
      </c>
    </row>
    <row r="9" spans="1:5" x14ac:dyDescent="0.2">
      <c r="A9" s="165"/>
      <c r="B9" s="165"/>
      <c r="C9" s="191"/>
      <c r="D9" s="191"/>
      <c r="E9" s="148"/>
    </row>
    <row r="10" spans="1:5" ht="20.25" customHeight="1" x14ac:dyDescent="0.2">
      <c r="A10" s="200"/>
      <c r="B10" s="200" t="s">
        <v>290</v>
      </c>
      <c r="C10" s="201">
        <f>SUM(C8:C9)</f>
        <v>1114823.04</v>
      </c>
      <c r="D10" s="199"/>
      <c r="E10" s="199"/>
    </row>
    <row r="13" spans="1:5" ht="11.25" customHeight="1" x14ac:dyDescent="0.2">
      <c r="A13" s="10" t="s">
        <v>289</v>
      </c>
      <c r="B13" s="281"/>
      <c r="D13" s="280"/>
      <c r="E13" s="81" t="s">
        <v>86</v>
      </c>
    </row>
    <row r="14" spans="1:5" x14ac:dyDescent="0.2">
      <c r="A14" s="285"/>
      <c r="B14" s="287"/>
      <c r="D14" s="280"/>
      <c r="E14" s="280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87</v>
      </c>
      <c r="E15" s="17" t="s">
        <v>59</v>
      </c>
    </row>
    <row r="16" spans="1:5" s="287" customFormat="1" ht="22.5" x14ac:dyDescent="0.2">
      <c r="A16" s="194" t="s">
        <v>558</v>
      </c>
      <c r="B16" s="195" t="s">
        <v>559</v>
      </c>
      <c r="C16" s="196">
        <v>30597.25</v>
      </c>
      <c r="D16" s="191" t="s">
        <v>560</v>
      </c>
      <c r="E16" s="148" t="s">
        <v>831</v>
      </c>
    </row>
    <row r="17" spans="1:5" s="287" customFormat="1" ht="22.5" x14ac:dyDescent="0.2">
      <c r="A17" s="194" t="s">
        <v>561</v>
      </c>
      <c r="B17" s="195" t="s">
        <v>562</v>
      </c>
      <c r="C17" s="196">
        <v>14201.32</v>
      </c>
      <c r="D17" s="191" t="s">
        <v>560</v>
      </c>
      <c r="E17" s="148" t="s">
        <v>831</v>
      </c>
    </row>
    <row r="18" spans="1:5" s="287" customFormat="1" ht="22.5" x14ac:dyDescent="0.2">
      <c r="A18" s="194" t="s">
        <v>832</v>
      </c>
      <c r="B18" s="195" t="s">
        <v>833</v>
      </c>
      <c r="C18" s="196">
        <v>14764.33</v>
      </c>
      <c r="D18" s="191" t="s">
        <v>560</v>
      </c>
      <c r="E18" s="148" t="s">
        <v>831</v>
      </c>
    </row>
    <row r="19" spans="1:5" s="287" customFormat="1" ht="22.5" x14ac:dyDescent="0.2">
      <c r="A19" s="194" t="s">
        <v>834</v>
      </c>
      <c r="B19" s="195" t="s">
        <v>835</v>
      </c>
      <c r="C19" s="196">
        <v>570377.69999999995</v>
      </c>
      <c r="D19" s="191" t="s">
        <v>560</v>
      </c>
      <c r="E19" s="148" t="s">
        <v>831</v>
      </c>
    </row>
    <row r="20" spans="1:5" s="287" customFormat="1" ht="22.5" x14ac:dyDescent="0.2">
      <c r="A20" s="194" t="s">
        <v>563</v>
      </c>
      <c r="B20" s="195" t="s">
        <v>836</v>
      </c>
      <c r="C20" s="196">
        <v>60480380.270000003</v>
      </c>
      <c r="D20" s="191" t="s">
        <v>560</v>
      </c>
      <c r="E20" s="148" t="s">
        <v>564</v>
      </c>
    </row>
    <row r="21" spans="1:5" s="287" customFormat="1" ht="22.5" x14ac:dyDescent="0.2">
      <c r="A21" s="194" t="s">
        <v>837</v>
      </c>
      <c r="B21" s="195" t="s">
        <v>565</v>
      </c>
      <c r="C21" s="196">
        <v>1724588.11</v>
      </c>
      <c r="D21" s="191" t="s">
        <v>560</v>
      </c>
      <c r="E21" s="148" t="s">
        <v>566</v>
      </c>
    </row>
    <row r="22" spans="1:5" s="287" customFormat="1" ht="22.5" x14ac:dyDescent="0.2">
      <c r="A22" s="194" t="s">
        <v>567</v>
      </c>
      <c r="B22" s="195" t="s">
        <v>568</v>
      </c>
      <c r="C22" s="196">
        <v>1338263.31</v>
      </c>
      <c r="D22" s="191" t="s">
        <v>560</v>
      </c>
      <c r="E22" s="148" t="s">
        <v>569</v>
      </c>
    </row>
    <row r="23" spans="1:5" x14ac:dyDescent="0.2">
      <c r="A23" s="165"/>
      <c r="B23" s="197"/>
      <c r="C23" s="191"/>
      <c r="D23" s="191"/>
      <c r="E23" s="148"/>
    </row>
    <row r="24" spans="1:5" x14ac:dyDescent="0.2">
      <c r="A24" s="192"/>
      <c r="B24" s="192" t="s">
        <v>291</v>
      </c>
      <c r="C24" s="198">
        <f>SUM(C16:C23)</f>
        <v>64173172.290000007</v>
      </c>
      <c r="D24" s="199"/>
      <c r="E24" s="199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rintOptions horizontalCentered="1"/>
  <pageMargins left="0.39370078740157483" right="0.39370078740157483" top="0.39370078740157483" bottom="0.39370078740157483" header="0.31496062992125984" footer="0.31496062992125984"/>
  <pageSetup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Normal="100" zoomScaleSheetLayoutView="100" workbookViewId="0">
      <selection activeCell="B40" sqref="B40"/>
    </sheetView>
  </sheetViews>
  <sheetFormatPr baseColWidth="10" defaultColWidth="11.42578125" defaultRowHeight="11.25" x14ac:dyDescent="0.2"/>
  <cols>
    <col min="1" max="1" width="20.7109375" style="8" customWidth="1"/>
    <col min="2" max="2" width="32.42578125" style="8" bestFit="1" customWidth="1"/>
    <col min="3" max="3" width="12.28515625" style="9" bestFit="1" customWidth="1"/>
    <col min="4" max="4" width="9.85546875" style="8" bestFit="1" customWidth="1"/>
    <col min="5" max="5" width="34.140625" style="8" bestFit="1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236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183</v>
      </c>
      <c r="B5" s="12"/>
      <c r="C5" s="9"/>
      <c r="D5" s="8"/>
      <c r="E5" s="81" t="s">
        <v>295</v>
      </c>
    </row>
    <row r="6" spans="1:5" s="42" customFormat="1" x14ac:dyDescent="0.2">
      <c r="A6" s="285"/>
      <c r="B6" s="287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87</v>
      </c>
      <c r="E7" s="17" t="s">
        <v>59</v>
      </c>
    </row>
    <row r="8" spans="1:5" s="42" customFormat="1" x14ac:dyDescent="0.2">
      <c r="A8" s="194" t="s">
        <v>363</v>
      </c>
      <c r="B8" s="195"/>
      <c r="C8" s="196"/>
      <c r="D8" s="191"/>
      <c r="E8" s="148"/>
    </row>
    <row r="9" spans="1:5" s="42" customFormat="1" x14ac:dyDescent="0.2">
      <c r="A9" s="165"/>
      <c r="B9" s="197"/>
      <c r="C9" s="191"/>
      <c r="D9" s="191"/>
      <c r="E9" s="148"/>
    </row>
    <row r="10" spans="1:5" s="42" customFormat="1" x14ac:dyDescent="0.2">
      <c r="A10" s="192"/>
      <c r="B10" s="192" t="s">
        <v>292</v>
      </c>
      <c r="C10" s="198">
        <f>SUM(C8:C9)</f>
        <v>0</v>
      </c>
      <c r="D10" s="199"/>
      <c r="E10" s="199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184</v>
      </c>
      <c r="B13" s="10"/>
      <c r="C13" s="43"/>
      <c r="D13" s="84"/>
      <c r="E13" s="12" t="s">
        <v>88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87</v>
      </c>
      <c r="E15" s="17" t="s">
        <v>59</v>
      </c>
    </row>
    <row r="16" spans="1:5" s="215" customFormat="1" ht="11.25" customHeight="1" x14ac:dyDescent="0.2">
      <c r="A16" s="194" t="s">
        <v>363</v>
      </c>
      <c r="B16" s="177"/>
      <c r="C16" s="143"/>
      <c r="D16" s="143"/>
      <c r="E16" s="148"/>
    </row>
    <row r="17" spans="1:5" x14ac:dyDescent="0.2">
      <c r="A17" s="161"/>
      <c r="B17" s="177"/>
      <c r="C17" s="143"/>
      <c r="D17" s="143"/>
      <c r="E17" s="148"/>
    </row>
    <row r="18" spans="1:5" x14ac:dyDescent="0.2">
      <c r="A18" s="202"/>
      <c r="B18" s="202" t="s">
        <v>294</v>
      </c>
      <c r="C18" s="203">
        <f>SUM(C16:C17)</f>
        <v>0</v>
      </c>
      <c r="D18" s="151"/>
      <c r="E18" s="151"/>
    </row>
    <row r="21" spans="1:5" x14ac:dyDescent="0.2">
      <c r="A21" s="10" t="s">
        <v>190</v>
      </c>
      <c r="B21" s="138"/>
      <c r="D21" s="139"/>
      <c r="E21" s="81" t="s">
        <v>295</v>
      </c>
    </row>
    <row r="22" spans="1:5" x14ac:dyDescent="0.2">
      <c r="A22" s="285"/>
      <c r="B22" s="287"/>
      <c r="D22" s="139"/>
      <c r="E22" s="139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87</v>
      </c>
      <c r="E23" s="17" t="s">
        <v>59</v>
      </c>
    </row>
    <row r="24" spans="1:5" s="287" customFormat="1" ht="22.5" x14ac:dyDescent="0.2">
      <c r="A24" s="194" t="s">
        <v>570</v>
      </c>
      <c r="B24" s="355" t="s">
        <v>838</v>
      </c>
      <c r="C24" s="356">
        <v>18117.599999999999</v>
      </c>
      <c r="D24" s="191" t="s">
        <v>571</v>
      </c>
      <c r="E24" s="148" t="s">
        <v>572</v>
      </c>
    </row>
    <row r="25" spans="1:5" s="287" customFormat="1" ht="22.5" x14ac:dyDescent="0.2">
      <c r="A25" s="194" t="s">
        <v>573</v>
      </c>
      <c r="B25" s="195" t="s">
        <v>574</v>
      </c>
      <c r="C25" s="356">
        <v>6344464.3799999999</v>
      </c>
      <c r="D25" s="191" t="s">
        <v>571</v>
      </c>
      <c r="E25" s="148" t="s">
        <v>572</v>
      </c>
    </row>
    <row r="26" spans="1:5" s="287" customFormat="1" ht="22.5" x14ac:dyDescent="0.2">
      <c r="A26" s="348" t="s">
        <v>575</v>
      </c>
      <c r="B26" s="195" t="s">
        <v>576</v>
      </c>
      <c r="C26" s="356">
        <v>6542760.3600000003</v>
      </c>
      <c r="D26" s="191" t="s">
        <v>571</v>
      </c>
      <c r="E26" s="148" t="s">
        <v>572</v>
      </c>
    </row>
    <row r="27" spans="1:5" s="287" customFormat="1" ht="22.5" x14ac:dyDescent="0.2">
      <c r="A27" s="348" t="s">
        <v>839</v>
      </c>
      <c r="B27" s="195" t="s">
        <v>840</v>
      </c>
      <c r="C27" s="356">
        <v>14062341.880000001</v>
      </c>
      <c r="D27" s="191" t="s">
        <v>571</v>
      </c>
      <c r="E27" s="148" t="s">
        <v>572</v>
      </c>
    </row>
    <row r="28" spans="1:5" s="287" customFormat="1" ht="22.5" x14ac:dyDescent="0.2">
      <c r="A28" s="348" t="s">
        <v>841</v>
      </c>
      <c r="B28" s="195" t="s">
        <v>842</v>
      </c>
      <c r="C28" s="196">
        <v>27297377.59</v>
      </c>
      <c r="D28" s="191" t="s">
        <v>571</v>
      </c>
      <c r="E28" s="148" t="s">
        <v>572</v>
      </c>
    </row>
    <row r="29" spans="1:5" s="287" customFormat="1" ht="22.5" x14ac:dyDescent="0.2">
      <c r="A29" s="348" t="s">
        <v>843</v>
      </c>
      <c r="B29" s="195" t="s">
        <v>844</v>
      </c>
      <c r="C29" s="196">
        <v>1314431.33</v>
      </c>
      <c r="D29" s="191" t="s">
        <v>571</v>
      </c>
      <c r="E29" s="148" t="s">
        <v>572</v>
      </c>
    </row>
    <row r="30" spans="1:5" s="287" customFormat="1" ht="22.5" x14ac:dyDescent="0.2">
      <c r="A30" s="194" t="s">
        <v>577</v>
      </c>
      <c r="B30" s="195" t="s">
        <v>578</v>
      </c>
      <c r="C30" s="196">
        <v>9652421.8000000007</v>
      </c>
      <c r="D30" s="191" t="s">
        <v>571</v>
      </c>
      <c r="E30" s="148" t="s">
        <v>579</v>
      </c>
    </row>
    <row r="31" spans="1:5" x14ac:dyDescent="0.2">
      <c r="A31" s="165"/>
      <c r="B31" s="197"/>
      <c r="C31" s="191"/>
      <c r="D31" s="191"/>
      <c r="E31" s="148"/>
    </row>
    <row r="32" spans="1:5" x14ac:dyDescent="0.2">
      <c r="A32" s="192"/>
      <c r="B32" s="192" t="s">
        <v>293</v>
      </c>
      <c r="C32" s="198">
        <f>SUM(C24:C31)</f>
        <v>65231914.939999998</v>
      </c>
      <c r="D32" s="199"/>
      <c r="E32" s="199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F38" sqref="F38"/>
    </sheetView>
  </sheetViews>
  <sheetFormatPr baseColWidth="10" defaultColWidth="11.42578125" defaultRowHeight="11.25" x14ac:dyDescent="0.2"/>
  <cols>
    <col min="1" max="1" width="5.42578125" style="85" bestFit="1" customWidth="1"/>
    <col min="2" max="2" width="14.140625" style="2" bestFit="1" customWidth="1"/>
    <col min="3" max="3" width="7.42578125" style="2" bestFit="1" customWidth="1"/>
    <col min="4" max="4" width="10.7109375" style="2" bestFit="1" customWidth="1"/>
    <col min="5" max="5" width="7.28515625" style="2" bestFit="1" customWidth="1"/>
    <col min="6" max="6" width="8.7109375" style="87" customWidth="1"/>
    <col min="7" max="7" width="12.28515625" style="87" customWidth="1"/>
    <col min="8" max="8" width="14.28515625" style="87" customWidth="1"/>
    <col min="9" max="9" width="7.140625" style="87" customWidth="1"/>
    <col min="10" max="10" width="7.42578125" style="87" customWidth="1"/>
    <col min="11" max="11" width="9.140625" style="87" customWidth="1"/>
    <col min="12" max="12" width="6.7109375" style="87" customWidth="1"/>
    <col min="13" max="13" width="8.5703125" style="87" bestFit="1" customWidth="1"/>
    <col min="14" max="14" width="12.7109375" style="87" customWidth="1"/>
    <col min="15" max="15" width="5.85546875" style="87" bestFit="1" customWidth="1"/>
    <col min="16" max="16" width="9.140625" style="2" customWidth="1"/>
    <col min="17" max="17" width="7.5703125" style="2" bestFit="1" customWidth="1"/>
    <col min="18" max="18" width="10.7109375" style="2" customWidth="1"/>
    <col min="19" max="19" width="9.5703125" style="93" bestFit="1" customWidth="1"/>
    <col min="20" max="20" width="6.7109375" style="2" bestFit="1" customWidth="1"/>
    <col min="21" max="21" width="8.42578125" style="2" bestFit="1" customWidth="1"/>
    <col min="22" max="22" width="3.7109375" style="2" bestFit="1" customWidth="1"/>
    <col min="23" max="23" width="6.42578125" style="2" bestFit="1" customWidth="1"/>
    <col min="24" max="24" width="11.28515625" style="2" bestFit="1" customWidth="1"/>
    <col min="25" max="25" width="14.7109375" style="2" bestFit="1" customWidth="1"/>
    <col min="26" max="26" width="8.85546875" style="2" bestFit="1" customWidth="1"/>
    <col min="27" max="27" width="11.28515625" style="2" bestFit="1" customWidth="1"/>
    <col min="28" max="28" width="11.42578125" style="295"/>
    <col min="29" max="16384" width="11.42578125" style="296"/>
  </cols>
  <sheetData>
    <row r="1" spans="1:28" s="83" customFormat="1" ht="18" customHeight="1" x14ac:dyDescent="0.2">
      <c r="A1" s="364" t="s">
        <v>359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7"/>
      <c r="AB1" s="42"/>
    </row>
    <row r="2" spans="1:28" s="83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 x14ac:dyDescent="0.2">
      <c r="A4" s="368" t="s">
        <v>174</v>
      </c>
      <c r="B4" s="369"/>
      <c r="C4" s="369"/>
      <c r="D4" s="369"/>
      <c r="E4" s="370"/>
      <c r="F4" s="43"/>
      <c r="G4" s="43"/>
      <c r="H4" s="43"/>
      <c r="I4" s="43"/>
      <c r="J4" s="87"/>
      <c r="K4" s="87"/>
      <c r="L4" s="87"/>
      <c r="M4" s="87"/>
      <c r="N4" s="87"/>
      <c r="O4" s="9"/>
      <c r="P4" s="365" t="s">
        <v>89</v>
      </c>
      <c r="Q4" s="365"/>
      <c r="R4" s="365"/>
      <c r="S4" s="365"/>
      <c r="T4" s="365"/>
      <c r="U4" s="8"/>
      <c r="V4" s="8"/>
      <c r="W4" s="8"/>
      <c r="X4" s="8"/>
      <c r="Y4" s="8"/>
      <c r="Z4" s="8"/>
      <c r="AA4" s="8"/>
      <c r="AB4" s="42"/>
    </row>
    <row r="5" spans="1:28" s="83" customFormat="1" x14ac:dyDescent="0.2">
      <c r="A5" s="250"/>
      <c r="B5" s="251"/>
      <c r="C5" s="252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53"/>
      <c r="B6" s="366" t="s">
        <v>90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7"/>
    </row>
    <row r="7" spans="1:28" ht="12.95" customHeight="1" x14ac:dyDescent="0.2">
      <c r="A7" s="293"/>
      <c r="B7" s="293"/>
      <c r="C7" s="293"/>
      <c r="D7" s="293"/>
      <c r="E7" s="293"/>
      <c r="F7" s="303" t="s">
        <v>164</v>
      </c>
      <c r="G7" s="304"/>
      <c r="H7" s="308" t="s">
        <v>329</v>
      </c>
      <c r="I7" s="305"/>
      <c r="J7" s="293"/>
      <c r="K7" s="303" t="s">
        <v>165</v>
      </c>
      <c r="L7" s="304"/>
      <c r="M7" s="305"/>
      <c r="N7" s="305"/>
      <c r="O7" s="305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</row>
    <row r="8" spans="1:28" s="298" customFormat="1" ht="33.75" customHeight="1" x14ac:dyDescent="0.25">
      <c r="A8" s="294" t="s">
        <v>169</v>
      </c>
      <c r="B8" s="294" t="s">
        <v>91</v>
      </c>
      <c r="C8" s="294" t="s">
        <v>92</v>
      </c>
      <c r="D8" s="294" t="s">
        <v>196</v>
      </c>
      <c r="E8" s="294" t="s">
        <v>170</v>
      </c>
      <c r="F8" s="306" t="s">
        <v>104</v>
      </c>
      <c r="G8" s="306" t="s">
        <v>105</v>
      </c>
      <c r="H8" s="306" t="s">
        <v>105</v>
      </c>
      <c r="I8" s="307" t="s">
        <v>171</v>
      </c>
      <c r="J8" s="294" t="s">
        <v>93</v>
      </c>
      <c r="K8" s="306" t="s">
        <v>104</v>
      </c>
      <c r="L8" s="306" t="s">
        <v>105</v>
      </c>
      <c r="M8" s="307" t="s">
        <v>166</v>
      </c>
      <c r="N8" s="307" t="s">
        <v>167</v>
      </c>
      <c r="O8" s="307" t="s">
        <v>94</v>
      </c>
      <c r="P8" s="294" t="s">
        <v>172</v>
      </c>
      <c r="Q8" s="294" t="s">
        <v>173</v>
      </c>
      <c r="R8" s="294" t="s">
        <v>95</v>
      </c>
      <c r="S8" s="294" t="s">
        <v>96</v>
      </c>
      <c r="T8" s="294" t="s">
        <v>97</v>
      </c>
      <c r="U8" s="294" t="s">
        <v>98</v>
      </c>
      <c r="V8" s="294" t="s">
        <v>99</v>
      </c>
      <c r="W8" s="294" t="s">
        <v>100</v>
      </c>
      <c r="X8" s="294" t="s">
        <v>101</v>
      </c>
      <c r="Y8" s="294" t="s">
        <v>168</v>
      </c>
      <c r="Z8" s="294" t="s">
        <v>102</v>
      </c>
      <c r="AA8" s="294" t="s">
        <v>103</v>
      </c>
      <c r="AB8" s="297"/>
    </row>
    <row r="9" spans="1:28" ht="17.25" customHeight="1" x14ac:dyDescent="0.2">
      <c r="A9" s="309" t="s">
        <v>106</v>
      </c>
      <c r="B9" s="310" t="s">
        <v>363</v>
      </c>
      <c r="C9" s="311"/>
      <c r="D9" s="311"/>
      <c r="E9" s="311"/>
      <c r="F9" s="312"/>
      <c r="G9" s="312"/>
      <c r="H9" s="313"/>
      <c r="I9" s="313"/>
      <c r="J9" s="314"/>
      <c r="K9" s="312"/>
      <c r="L9" s="312"/>
      <c r="M9" s="312"/>
      <c r="N9" s="312"/>
      <c r="O9" s="312"/>
      <c r="P9" s="315"/>
      <c r="Q9" s="315"/>
      <c r="R9" s="316"/>
      <c r="S9" s="316"/>
      <c r="T9" s="311"/>
      <c r="U9" s="311"/>
      <c r="V9" s="310"/>
      <c r="W9" s="310"/>
      <c r="X9" s="311"/>
      <c r="Y9" s="311"/>
      <c r="Z9" s="316"/>
      <c r="AA9" s="311"/>
    </row>
    <row r="10" spans="1:28" s="300" customFormat="1" ht="17.25" customHeight="1" x14ac:dyDescent="0.2">
      <c r="A10" s="309" t="s">
        <v>107</v>
      </c>
      <c r="B10" s="310"/>
      <c r="C10" s="311"/>
      <c r="D10" s="311"/>
      <c r="E10" s="311"/>
      <c r="F10" s="312"/>
      <c r="G10" s="312"/>
      <c r="H10" s="313"/>
      <c r="I10" s="313"/>
      <c r="J10" s="314"/>
      <c r="K10" s="312"/>
      <c r="L10" s="312"/>
      <c r="M10" s="312"/>
      <c r="N10" s="312"/>
      <c r="O10" s="312"/>
      <c r="P10" s="315"/>
      <c r="Q10" s="315"/>
      <c r="R10" s="316"/>
      <c r="S10" s="316"/>
      <c r="T10" s="311"/>
      <c r="U10" s="311"/>
      <c r="V10" s="310"/>
      <c r="W10" s="310"/>
      <c r="X10" s="311"/>
      <c r="Y10" s="311"/>
      <c r="Z10" s="316"/>
      <c r="AA10" s="311"/>
      <c r="AB10" s="299"/>
    </row>
    <row r="11" spans="1:28" s="295" customFormat="1" ht="17.25" customHeight="1" x14ac:dyDescent="0.2">
      <c r="A11" s="309" t="s">
        <v>108</v>
      </c>
      <c r="B11" s="310"/>
      <c r="C11" s="311"/>
      <c r="D11" s="311"/>
      <c r="E11" s="311"/>
      <c r="F11" s="312"/>
      <c r="G11" s="312"/>
      <c r="H11" s="313"/>
      <c r="I11" s="313"/>
      <c r="J11" s="314"/>
      <c r="K11" s="312"/>
      <c r="L11" s="312"/>
      <c r="M11" s="312"/>
      <c r="N11" s="312"/>
      <c r="O11" s="312"/>
      <c r="P11" s="315"/>
      <c r="Q11" s="315"/>
      <c r="R11" s="316"/>
      <c r="S11" s="316"/>
      <c r="T11" s="311"/>
      <c r="U11" s="311"/>
      <c r="V11" s="310"/>
      <c r="W11" s="310"/>
      <c r="X11" s="311"/>
      <c r="Y11" s="311"/>
      <c r="Z11" s="316"/>
      <c r="AA11" s="311"/>
    </row>
    <row r="12" spans="1:28" s="295" customFormat="1" x14ac:dyDescent="0.2">
      <c r="A12" s="309" t="s">
        <v>109</v>
      </c>
      <c r="B12" s="310"/>
      <c r="C12" s="311"/>
      <c r="D12" s="311"/>
      <c r="E12" s="311"/>
      <c r="F12" s="312"/>
      <c r="G12" s="312"/>
      <c r="H12" s="313"/>
      <c r="I12" s="313"/>
      <c r="J12" s="314"/>
      <c r="K12" s="312"/>
      <c r="L12" s="312"/>
      <c r="M12" s="312"/>
      <c r="N12" s="312"/>
      <c r="O12" s="312"/>
      <c r="P12" s="315"/>
      <c r="Q12" s="315"/>
      <c r="R12" s="316"/>
      <c r="S12" s="316"/>
      <c r="T12" s="311"/>
      <c r="U12" s="311"/>
      <c r="V12" s="310"/>
      <c r="W12" s="310"/>
      <c r="X12" s="311"/>
      <c r="Y12" s="311"/>
      <c r="Z12" s="316"/>
      <c r="AA12" s="311"/>
    </row>
    <row r="13" spans="1:28" s="295" customFormat="1" x14ac:dyDescent="0.2">
      <c r="A13" s="309"/>
      <c r="B13" s="310"/>
      <c r="C13" s="311"/>
      <c r="D13" s="311"/>
      <c r="E13" s="311"/>
      <c r="F13" s="312"/>
      <c r="G13" s="312"/>
      <c r="H13" s="313"/>
      <c r="I13" s="313"/>
      <c r="J13" s="314"/>
      <c r="K13" s="312"/>
      <c r="L13" s="312"/>
      <c r="M13" s="312"/>
      <c r="N13" s="312"/>
      <c r="O13" s="312"/>
      <c r="P13" s="315"/>
      <c r="Q13" s="315"/>
      <c r="R13" s="316"/>
      <c r="S13" s="316"/>
      <c r="T13" s="311"/>
      <c r="U13" s="311"/>
      <c r="V13" s="310"/>
      <c r="W13" s="310"/>
      <c r="X13" s="311"/>
      <c r="Y13" s="311"/>
      <c r="Z13" s="316"/>
      <c r="AA13" s="311"/>
    </row>
    <row r="14" spans="1:28" s="295" customFormat="1" x14ac:dyDescent="0.2">
      <c r="A14" s="309"/>
      <c r="B14" s="310"/>
      <c r="C14" s="311"/>
      <c r="D14" s="311"/>
      <c r="E14" s="311"/>
      <c r="F14" s="312"/>
      <c r="G14" s="312"/>
      <c r="H14" s="313"/>
      <c r="I14" s="313"/>
      <c r="J14" s="314"/>
      <c r="K14" s="312"/>
      <c r="L14" s="312"/>
      <c r="M14" s="312"/>
      <c r="N14" s="312"/>
      <c r="O14" s="312"/>
      <c r="P14" s="315"/>
      <c r="Q14" s="315"/>
      <c r="R14" s="316"/>
      <c r="S14" s="316"/>
      <c r="T14" s="311"/>
      <c r="U14" s="311"/>
      <c r="V14" s="310"/>
      <c r="W14" s="310"/>
      <c r="X14" s="311"/>
      <c r="Y14" s="311"/>
      <c r="Z14" s="316"/>
      <c r="AA14" s="311"/>
    </row>
    <row r="15" spans="1:28" s="295" customFormat="1" x14ac:dyDescent="0.2">
      <c r="A15" s="309"/>
      <c r="B15" s="310"/>
      <c r="C15" s="311"/>
      <c r="D15" s="311"/>
      <c r="E15" s="311"/>
      <c r="F15" s="312"/>
      <c r="G15" s="312"/>
      <c r="H15" s="313"/>
      <c r="I15" s="313"/>
      <c r="J15" s="314"/>
      <c r="K15" s="312"/>
      <c r="L15" s="312"/>
      <c r="M15" s="312"/>
      <c r="N15" s="312"/>
      <c r="O15" s="312"/>
      <c r="P15" s="315"/>
      <c r="Q15" s="315"/>
      <c r="R15" s="316"/>
      <c r="S15" s="316"/>
      <c r="T15" s="311"/>
      <c r="U15" s="311"/>
      <c r="V15" s="310"/>
      <c r="W15" s="310"/>
      <c r="X15" s="311"/>
      <c r="Y15" s="311"/>
      <c r="Z15" s="316"/>
      <c r="AA15" s="311"/>
    </row>
    <row r="16" spans="1:28" s="295" customFormat="1" x14ac:dyDescent="0.2">
      <c r="A16" s="309"/>
      <c r="B16" s="310"/>
      <c r="C16" s="311"/>
      <c r="D16" s="311"/>
      <c r="E16" s="311"/>
      <c r="F16" s="312"/>
      <c r="G16" s="312"/>
      <c r="H16" s="313"/>
      <c r="I16" s="313"/>
      <c r="J16" s="314"/>
      <c r="K16" s="312"/>
      <c r="L16" s="312"/>
      <c r="M16" s="312"/>
      <c r="N16" s="312"/>
      <c r="O16" s="312"/>
      <c r="P16" s="315"/>
      <c r="Q16" s="315"/>
      <c r="R16" s="316"/>
      <c r="S16" s="316"/>
      <c r="T16" s="311"/>
      <c r="U16" s="311"/>
      <c r="V16" s="310"/>
      <c r="W16" s="310"/>
      <c r="X16" s="311"/>
      <c r="Y16" s="311"/>
      <c r="Z16" s="316"/>
      <c r="AA16" s="311"/>
    </row>
    <row r="17" spans="1:27" x14ac:dyDescent="0.2">
      <c r="A17" s="309"/>
      <c r="B17" s="310"/>
      <c r="C17" s="311"/>
      <c r="D17" s="311"/>
      <c r="E17" s="311"/>
      <c r="F17" s="312"/>
      <c r="G17" s="312"/>
      <c r="H17" s="313"/>
      <c r="I17" s="313"/>
      <c r="J17" s="314"/>
      <c r="K17" s="312"/>
      <c r="L17" s="312"/>
      <c r="M17" s="312"/>
      <c r="N17" s="312"/>
      <c r="O17" s="312"/>
      <c r="P17" s="315"/>
      <c r="Q17" s="315"/>
      <c r="R17" s="316"/>
      <c r="S17" s="316"/>
      <c r="T17" s="311"/>
      <c r="U17" s="311"/>
      <c r="V17" s="310"/>
      <c r="W17" s="310"/>
      <c r="X17" s="311"/>
      <c r="Y17" s="311"/>
      <c r="Z17" s="316"/>
      <c r="AA17" s="311"/>
    </row>
    <row r="18" spans="1:27" s="301" customFormat="1" x14ac:dyDescent="0.2">
      <c r="A18" s="302">
        <v>900001</v>
      </c>
      <c r="B18" s="254" t="s">
        <v>110</v>
      </c>
      <c r="C18" s="254"/>
      <c r="D18" s="254"/>
      <c r="E18" s="254"/>
      <c r="F18" s="255">
        <f>SUM(F9:F17)</f>
        <v>0</v>
      </c>
      <c r="G18" s="255">
        <f>SUM(G9:G17)</f>
        <v>0</v>
      </c>
      <c r="H18" s="255">
        <f>SUM(H9:H17)</f>
        <v>0</v>
      </c>
      <c r="I18" s="255">
        <f>SUM(I9:I17)</f>
        <v>0</v>
      </c>
      <c r="J18" s="256"/>
      <c r="K18" s="255">
        <f>SUM(K9:K17)</f>
        <v>0</v>
      </c>
      <c r="L18" s="255">
        <f>SUM(L9:L17)</f>
        <v>0</v>
      </c>
      <c r="M18" s="255">
        <f>SUM(M9:M17)</f>
        <v>0</v>
      </c>
      <c r="N18" s="255">
        <f>SUM(N9:N17)</f>
        <v>0</v>
      </c>
      <c r="O18" s="255">
        <f>SUM(O9:O17)</f>
        <v>0</v>
      </c>
      <c r="P18" s="257"/>
      <c r="Q18" s="254"/>
      <c r="R18" s="254"/>
      <c r="S18" s="258"/>
      <c r="T18" s="254"/>
      <c r="U18" s="254"/>
      <c r="V18" s="254"/>
      <c r="W18" s="254"/>
      <c r="X18" s="254"/>
      <c r="Y18" s="254"/>
      <c r="Z18" s="254"/>
      <c r="AA18" s="254"/>
    </row>
    <row r="19" spans="1:27" s="301" customFormat="1" x14ac:dyDescent="0.2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1" customFormat="1" x14ac:dyDescent="0.2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39370078740157483" right="0.39370078740157483" top="0.39370078740157483" bottom="0.39370078740157483" header="0.31496062992125984" footer="0.31496062992125984"/>
  <pageSetup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zoomScaleSheetLayoutView="100" workbookViewId="0">
      <selection activeCell="A19" sqref="A19:XFD19"/>
    </sheetView>
  </sheetViews>
  <sheetFormatPr baseColWidth="10" defaultColWidth="12.42578125" defaultRowHeight="11.25" x14ac:dyDescent="0.2"/>
  <cols>
    <col min="1" max="1" width="21.28515625" style="8" customWidth="1"/>
    <col min="2" max="2" width="40.7109375" style="8" bestFit="1" customWidth="1"/>
    <col min="3" max="3" width="10" style="6" bestFit="1" customWidth="1"/>
    <col min="4" max="4" width="28.42578125" style="6" bestFit="1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296</v>
      </c>
      <c r="B5" s="62"/>
      <c r="C5" s="43"/>
      <c r="D5" s="12" t="s">
        <v>325</v>
      </c>
    </row>
    <row r="6" spans="1:4" ht="11.25" customHeight="1" x14ac:dyDescent="0.2">
      <c r="A6" s="77"/>
      <c r="B6" s="77"/>
      <c r="C6" s="78"/>
      <c r="D6" s="9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s="287" customFormat="1" ht="22.5" x14ac:dyDescent="0.2">
      <c r="A8" s="161" t="s">
        <v>580</v>
      </c>
      <c r="B8" s="161" t="s">
        <v>581</v>
      </c>
      <c r="C8" s="154">
        <v>4507775.66</v>
      </c>
      <c r="D8" s="143" t="s">
        <v>582</v>
      </c>
    </row>
    <row r="9" spans="1:4" s="287" customFormat="1" ht="22.5" x14ac:dyDescent="0.2">
      <c r="A9" s="161" t="s">
        <v>583</v>
      </c>
      <c r="B9" s="161" t="s">
        <v>584</v>
      </c>
      <c r="C9" s="154">
        <v>3840794.42</v>
      </c>
      <c r="D9" s="143" t="s">
        <v>585</v>
      </c>
    </row>
    <row r="10" spans="1:4" s="287" customFormat="1" ht="33.75" x14ac:dyDescent="0.2">
      <c r="A10" s="161" t="s">
        <v>586</v>
      </c>
      <c r="B10" s="161" t="s">
        <v>587</v>
      </c>
      <c r="C10" s="154">
        <v>86885.54</v>
      </c>
      <c r="D10" s="143" t="s">
        <v>588</v>
      </c>
    </row>
    <row r="11" spans="1:4" x14ac:dyDescent="0.2">
      <c r="A11" s="161"/>
      <c r="B11" s="161"/>
      <c r="C11" s="154"/>
      <c r="D11" s="143"/>
    </row>
    <row r="12" spans="1:4" s="19" customFormat="1" x14ac:dyDescent="0.2">
      <c r="A12" s="162"/>
      <c r="B12" s="162" t="s">
        <v>298</v>
      </c>
      <c r="C12" s="155">
        <f>SUM(C8:C11)</f>
        <v>8435455.6199999992</v>
      </c>
      <c r="D12" s="151"/>
    </row>
    <row r="13" spans="1:4" s="19" customFormat="1" x14ac:dyDescent="0.2">
      <c r="A13" s="163"/>
      <c r="B13" s="163"/>
      <c r="C13" s="27"/>
      <c r="D13" s="27"/>
    </row>
    <row r="14" spans="1:4" s="19" customFormat="1" x14ac:dyDescent="0.2">
      <c r="A14" s="163"/>
      <c r="B14" s="163"/>
      <c r="C14" s="27"/>
      <c r="D14" s="27"/>
    </row>
    <row r="15" spans="1:4" x14ac:dyDescent="0.2">
      <c r="A15" s="164"/>
      <c r="B15" s="164"/>
      <c r="C15" s="120"/>
      <c r="D15" s="120"/>
    </row>
    <row r="16" spans="1:4" ht="21.75" customHeight="1" x14ac:dyDescent="0.2">
      <c r="A16" s="62" t="s">
        <v>297</v>
      </c>
      <c r="B16" s="62"/>
      <c r="C16" s="291"/>
      <c r="D16" s="282" t="s">
        <v>111</v>
      </c>
    </row>
    <row r="17" spans="1:4" x14ac:dyDescent="0.2">
      <c r="A17" s="77"/>
      <c r="B17" s="77"/>
      <c r="C17" s="78"/>
      <c r="D17" s="94"/>
    </row>
    <row r="18" spans="1:4" ht="15" customHeight="1" x14ac:dyDescent="0.2">
      <c r="A18" s="15" t="s">
        <v>46</v>
      </c>
      <c r="B18" s="16" t="s">
        <v>47</v>
      </c>
      <c r="C18" s="17" t="s">
        <v>48</v>
      </c>
      <c r="D18" s="17" t="s">
        <v>59</v>
      </c>
    </row>
    <row r="19" spans="1:4" s="287" customFormat="1" ht="22.5" x14ac:dyDescent="0.2">
      <c r="A19" s="182" t="s">
        <v>589</v>
      </c>
      <c r="B19" s="182" t="s">
        <v>590</v>
      </c>
      <c r="C19" s="154">
        <v>2397792</v>
      </c>
      <c r="D19" s="143" t="s">
        <v>591</v>
      </c>
    </row>
    <row r="20" spans="1:4" x14ac:dyDescent="0.2">
      <c r="A20" s="161"/>
      <c r="B20" s="161"/>
      <c r="C20" s="154"/>
      <c r="D20" s="143"/>
    </row>
    <row r="21" spans="1:4" x14ac:dyDescent="0.2">
      <c r="A21" s="161"/>
      <c r="B21" s="161"/>
      <c r="C21" s="154"/>
      <c r="D21" s="143"/>
    </row>
    <row r="22" spans="1:4" x14ac:dyDescent="0.2">
      <c r="A22" s="162"/>
      <c r="B22" s="162" t="s">
        <v>315</v>
      </c>
      <c r="C22" s="155">
        <f>SUM(C19:C21)</f>
        <v>2397792</v>
      </c>
      <c r="D22" s="151"/>
    </row>
    <row r="23" spans="1:4" x14ac:dyDescent="0.2">
      <c r="A23" s="164"/>
      <c r="B23" s="164"/>
      <c r="C23" s="120"/>
      <c r="D23" s="120"/>
    </row>
    <row r="24" spans="1:4" x14ac:dyDescent="0.2">
      <c r="A24" s="164"/>
      <c r="B24" s="164"/>
      <c r="C24" s="120"/>
      <c r="D24" s="120"/>
    </row>
    <row r="25" spans="1:4" x14ac:dyDescent="0.2">
      <c r="A25" s="164"/>
      <c r="B25" s="164"/>
      <c r="C25" s="120"/>
      <c r="D25" s="120"/>
    </row>
    <row r="26" spans="1:4" x14ac:dyDescent="0.2">
      <c r="A26" s="164"/>
      <c r="B26" s="164"/>
      <c r="C26" s="120"/>
      <c r="D26" s="120"/>
    </row>
    <row r="27" spans="1:4" x14ac:dyDescent="0.2">
      <c r="A27" s="164"/>
      <c r="B27" s="164"/>
      <c r="C27" s="120"/>
      <c r="D27" s="120"/>
    </row>
    <row r="28" spans="1:4" x14ac:dyDescent="0.2">
      <c r="A28" s="164"/>
      <c r="B28" s="164"/>
      <c r="C28" s="120"/>
      <c r="D28" s="120"/>
    </row>
    <row r="29" spans="1:4" x14ac:dyDescent="0.2">
      <c r="A29" s="164"/>
      <c r="B29" s="164"/>
      <c r="C29" s="120"/>
      <c r="D29" s="120"/>
    </row>
    <row r="30" spans="1:4" x14ac:dyDescent="0.2">
      <c r="A30" s="164"/>
      <c r="B30" s="164"/>
      <c r="C30" s="120"/>
      <c r="D30" s="120"/>
    </row>
    <row r="31" spans="1:4" x14ac:dyDescent="0.2">
      <c r="A31" s="164"/>
      <c r="B31" s="164"/>
      <c r="C31" s="120"/>
      <c r="D31" s="120"/>
    </row>
    <row r="32" spans="1:4" x14ac:dyDescent="0.2">
      <c r="A32" s="164"/>
      <c r="B32" s="164"/>
      <c r="C32" s="120"/>
      <c r="D32" s="120"/>
    </row>
    <row r="33" spans="1:4" x14ac:dyDescent="0.2">
      <c r="A33" s="164"/>
      <c r="B33" s="164"/>
      <c r="C33" s="120"/>
      <c r="D33" s="120"/>
    </row>
    <row r="34" spans="1:4" x14ac:dyDescent="0.2">
      <c r="A34" s="164"/>
      <c r="B34" s="164"/>
      <c r="C34" s="120"/>
      <c r="D34" s="120"/>
    </row>
    <row r="35" spans="1:4" x14ac:dyDescent="0.2">
      <c r="A35" s="164"/>
      <c r="B35" s="164"/>
      <c r="C35" s="120"/>
      <c r="D35" s="120"/>
    </row>
    <row r="36" spans="1:4" x14ac:dyDescent="0.2">
      <c r="A36" s="164"/>
      <c r="B36" s="164"/>
      <c r="C36" s="120"/>
      <c r="D36" s="120"/>
    </row>
    <row r="37" spans="1:4" x14ac:dyDescent="0.2">
      <c r="A37" s="164"/>
      <c r="B37" s="164"/>
      <c r="C37" s="120"/>
      <c r="D37" s="120"/>
    </row>
    <row r="38" spans="1:4" x14ac:dyDescent="0.2">
      <c r="A38" s="164"/>
      <c r="B38" s="164"/>
      <c r="C38" s="120"/>
      <c r="D38" s="120"/>
    </row>
    <row r="39" spans="1:4" x14ac:dyDescent="0.2">
      <c r="A39" s="164"/>
      <c r="B39" s="164"/>
      <c r="C39" s="120"/>
      <c r="D39" s="120"/>
    </row>
  </sheetData>
  <dataValidations count="4">
    <dataValidation allowBlank="1" showInputMessage="1" showErrorMessage="1" prompt="Características cualitativas significativas que les impacten financieramente." sqref="D7 D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Saldo final del periodo que corresponde la cuenta pública presentada (trimestral: 1er, 2do, 3ro. o 4to.)." sqref="C18 C7"/>
    <dataValidation allowBlank="1" showInputMessage="1" showErrorMessage="1" prompt="Corresponde al número de la cuenta de acuerdo al Plan de Cuentas emitido por el CONAC." sqref="A7 A18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D27" sqref="D27"/>
    </sheetView>
  </sheetViews>
  <sheetFormatPr baseColWidth="10" defaultColWidth="11.42578125" defaultRowHeight="11.25" x14ac:dyDescent="0.2"/>
  <cols>
    <col min="1" max="1" width="20.7109375" style="8" customWidth="1"/>
    <col min="2" max="2" width="18.140625" style="8" bestFit="1" customWidth="1"/>
    <col min="3" max="3" width="10" style="9" bestFit="1" customWidth="1"/>
    <col min="4" max="4" width="32.42578125" style="8" bestFit="1" customWidth="1"/>
    <col min="5" max="5" width="21.28515625" style="8" bestFit="1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175</v>
      </c>
      <c r="B5" s="62"/>
      <c r="C5" s="74"/>
      <c r="E5" s="12" t="s">
        <v>324</v>
      </c>
    </row>
    <row r="6" spans="1:5" x14ac:dyDescent="0.2">
      <c r="A6" s="77"/>
      <c r="B6" s="77"/>
      <c r="C6" s="78"/>
      <c r="D6" s="77"/>
      <c r="E6" s="94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87</v>
      </c>
      <c r="E7" s="17" t="s">
        <v>59</v>
      </c>
    </row>
    <row r="8" spans="1:5" s="287" customFormat="1" x14ac:dyDescent="0.2">
      <c r="A8" s="95" t="s">
        <v>592</v>
      </c>
      <c r="B8" s="95" t="s">
        <v>593</v>
      </c>
      <c r="C8" s="96">
        <v>3655982.6</v>
      </c>
      <c r="D8" s="49" t="s">
        <v>594</v>
      </c>
      <c r="E8" s="49" t="s">
        <v>595</v>
      </c>
    </row>
    <row r="9" spans="1:5" s="287" customFormat="1" x14ac:dyDescent="0.2">
      <c r="A9" s="95"/>
      <c r="B9" s="95"/>
      <c r="C9" s="96"/>
      <c r="D9" s="49"/>
      <c r="E9" s="49"/>
    </row>
    <row r="10" spans="1:5" s="287" customFormat="1" x14ac:dyDescent="0.2">
      <c r="A10" s="95"/>
      <c r="B10" s="95"/>
      <c r="C10" s="96"/>
      <c r="D10" s="49"/>
      <c r="E10" s="49"/>
    </row>
    <row r="11" spans="1:5" x14ac:dyDescent="0.2">
      <c r="A11" s="95"/>
      <c r="B11" s="95"/>
      <c r="C11" s="96"/>
      <c r="D11" s="49"/>
      <c r="E11" s="49"/>
    </row>
    <row r="12" spans="1:5" x14ac:dyDescent="0.2">
      <c r="A12" s="95"/>
      <c r="B12" s="95"/>
      <c r="C12" s="96"/>
      <c r="D12" s="49"/>
      <c r="E12" s="49"/>
    </row>
    <row r="13" spans="1:5" x14ac:dyDescent="0.2">
      <c r="A13" s="95"/>
      <c r="B13" s="95"/>
      <c r="C13" s="96"/>
      <c r="D13" s="49"/>
      <c r="E13" s="49"/>
    </row>
    <row r="14" spans="1:5" x14ac:dyDescent="0.2">
      <c r="A14" s="29"/>
      <c r="B14" s="162" t="s">
        <v>316</v>
      </c>
      <c r="C14" s="30">
        <f>SUM(C8:C13)</f>
        <v>3655982.6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0" zoomScaleNormal="100" zoomScaleSheetLayoutView="100" workbookViewId="0">
      <selection activeCell="B70" sqref="B70"/>
    </sheetView>
  </sheetViews>
  <sheetFormatPr baseColWidth="10" defaultColWidth="11.42578125" defaultRowHeight="11.25" x14ac:dyDescent="0.2"/>
  <cols>
    <col min="1" max="1" width="20.7109375" style="164" customWidth="1"/>
    <col min="2" max="2" width="39.42578125" style="164" customWidth="1"/>
    <col min="3" max="3" width="17.7109375" style="120" customWidth="1"/>
    <col min="4" max="4" width="17.7109375" style="204" customWidth="1"/>
    <col min="5" max="5" width="23.42578125" style="205" customWidth="1"/>
    <col min="6" max="8" width="11.42578125" style="164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7"/>
      <c r="E1" s="7"/>
    </row>
    <row r="2" spans="1:8" s="42" customFormat="1" ht="11.25" customHeight="1" x14ac:dyDescent="0.2">
      <c r="A2" s="73" t="s">
        <v>0</v>
      </c>
      <c r="B2" s="73"/>
      <c r="C2" s="74"/>
      <c r="D2" s="97"/>
      <c r="E2" s="98"/>
    </row>
    <row r="3" spans="1:8" s="42" customFormat="1" ht="10.5" customHeight="1" x14ac:dyDescent="0.2">
      <c r="C3" s="74"/>
      <c r="D3" s="97"/>
      <c r="E3" s="98"/>
    </row>
    <row r="4" spans="1:8" s="42" customFormat="1" ht="10.5" customHeight="1" x14ac:dyDescent="0.2">
      <c r="C4" s="74"/>
      <c r="D4" s="97"/>
      <c r="E4" s="98"/>
    </row>
    <row r="5" spans="1:8" s="42" customFormat="1" ht="11.25" customHeight="1" x14ac:dyDescent="0.2">
      <c r="A5" s="10" t="s">
        <v>245</v>
      </c>
      <c r="B5" s="10"/>
      <c r="C5" s="74"/>
      <c r="D5" s="99"/>
      <c r="E5" s="100" t="s">
        <v>323</v>
      </c>
    </row>
    <row r="6" spans="1:8" ht="11.25" customHeight="1" x14ac:dyDescent="0.2">
      <c r="A6" s="13"/>
      <c r="B6" s="13"/>
      <c r="C6" s="4"/>
      <c r="D6" s="101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12" t="s">
        <v>112</v>
      </c>
      <c r="E7" s="102" t="s">
        <v>113</v>
      </c>
      <c r="F7" s="8"/>
      <c r="G7" s="8"/>
      <c r="H7" s="8"/>
    </row>
    <row r="8" spans="1:8" s="287" customFormat="1" ht="22.5" x14ac:dyDescent="0.2">
      <c r="A8" s="161" t="s">
        <v>596</v>
      </c>
      <c r="B8" s="161" t="s">
        <v>597</v>
      </c>
      <c r="C8" s="175">
        <v>48941.43</v>
      </c>
      <c r="D8" s="349">
        <v>3.4813999999999999E-3</v>
      </c>
      <c r="E8" s="206"/>
      <c r="F8" s="164"/>
      <c r="G8" s="164"/>
      <c r="H8" s="164"/>
    </row>
    <row r="9" spans="1:8" s="287" customFormat="1" ht="22.5" x14ac:dyDescent="0.2">
      <c r="A9" s="161" t="s">
        <v>598</v>
      </c>
      <c r="B9" s="161" t="s">
        <v>599</v>
      </c>
      <c r="C9" s="175">
        <v>2040.1</v>
      </c>
      <c r="D9" s="349">
        <v>1.4511999999999999E-4</v>
      </c>
      <c r="E9" s="206"/>
      <c r="F9" s="164"/>
      <c r="G9" s="164"/>
      <c r="H9" s="164"/>
    </row>
    <row r="10" spans="1:8" s="287" customFormat="1" ht="22.5" x14ac:dyDescent="0.2">
      <c r="A10" s="161" t="s">
        <v>600</v>
      </c>
      <c r="B10" s="161" t="s">
        <v>601</v>
      </c>
      <c r="C10" s="175">
        <v>50061.88</v>
      </c>
      <c r="D10" s="349">
        <v>3.5611100000000001E-3</v>
      </c>
      <c r="E10" s="206"/>
      <c r="F10" s="164"/>
      <c r="G10" s="164"/>
      <c r="H10" s="164"/>
    </row>
    <row r="11" spans="1:8" s="287" customFormat="1" ht="22.5" x14ac:dyDescent="0.2">
      <c r="A11" s="161" t="s">
        <v>602</v>
      </c>
      <c r="B11" s="161" t="s">
        <v>603</v>
      </c>
      <c r="C11" s="175">
        <v>15582.76</v>
      </c>
      <c r="D11" s="349">
        <v>1.1084700000000001E-3</v>
      </c>
      <c r="E11" s="206"/>
      <c r="F11" s="164"/>
      <c r="G11" s="164"/>
      <c r="H11" s="164"/>
    </row>
    <row r="12" spans="1:8" s="287" customFormat="1" ht="22.5" x14ac:dyDescent="0.2">
      <c r="A12" s="161" t="s">
        <v>604</v>
      </c>
      <c r="B12" s="161" t="s">
        <v>605</v>
      </c>
      <c r="C12" s="175">
        <v>37738.76</v>
      </c>
      <c r="D12" s="349">
        <v>2.6845100000000002E-3</v>
      </c>
      <c r="E12" s="206"/>
      <c r="F12" s="164"/>
      <c r="G12" s="164"/>
      <c r="H12" s="164"/>
    </row>
    <row r="13" spans="1:8" s="287" customFormat="1" ht="22.5" x14ac:dyDescent="0.2">
      <c r="A13" s="161" t="s">
        <v>606</v>
      </c>
      <c r="B13" s="161" t="s">
        <v>607</v>
      </c>
      <c r="C13" s="175">
        <v>667</v>
      </c>
      <c r="D13" s="349">
        <v>4.7450000000000001E-5</v>
      </c>
      <c r="E13" s="206"/>
      <c r="F13" s="164"/>
      <c r="G13" s="164"/>
      <c r="H13" s="164"/>
    </row>
    <row r="14" spans="1:8" s="287" customFormat="1" ht="22.5" x14ac:dyDescent="0.2">
      <c r="A14" s="161" t="s">
        <v>608</v>
      </c>
      <c r="B14" s="161" t="s">
        <v>609</v>
      </c>
      <c r="C14" s="175">
        <v>403.91</v>
      </c>
      <c r="D14" s="349">
        <v>2.8730000000000001E-5</v>
      </c>
      <c r="E14" s="206"/>
      <c r="F14" s="164"/>
      <c r="G14" s="164"/>
      <c r="H14" s="164"/>
    </row>
    <row r="15" spans="1:8" s="287" customFormat="1" ht="22.5" x14ac:dyDescent="0.2">
      <c r="A15" s="161" t="s">
        <v>845</v>
      </c>
      <c r="B15" s="161" t="s">
        <v>846</v>
      </c>
      <c r="C15" s="175">
        <v>19316.34</v>
      </c>
      <c r="D15" s="349">
        <v>1.3740499999999999E-3</v>
      </c>
      <c r="E15" s="206"/>
      <c r="F15" s="164"/>
      <c r="G15" s="164"/>
      <c r="H15" s="164"/>
    </row>
    <row r="16" spans="1:8" s="287" customFormat="1" ht="22.5" x14ac:dyDescent="0.2">
      <c r="A16" s="161" t="s">
        <v>847</v>
      </c>
      <c r="B16" s="161" t="s">
        <v>848</v>
      </c>
      <c r="C16" s="175">
        <v>1000</v>
      </c>
      <c r="D16" s="349">
        <v>7.1130000000000005E-5</v>
      </c>
      <c r="E16" s="206"/>
      <c r="F16" s="164"/>
      <c r="G16" s="164"/>
      <c r="H16" s="164"/>
    </row>
    <row r="17" spans="1:8" s="287" customFormat="1" ht="22.5" x14ac:dyDescent="0.2">
      <c r="A17" s="161" t="s">
        <v>610</v>
      </c>
      <c r="B17" s="161" t="s">
        <v>611</v>
      </c>
      <c r="C17" s="175">
        <v>431128.66</v>
      </c>
      <c r="D17" s="349">
        <v>3.0667949999999999E-2</v>
      </c>
      <c r="E17" s="206"/>
      <c r="F17" s="164"/>
      <c r="G17" s="164"/>
      <c r="H17" s="164"/>
    </row>
    <row r="18" spans="1:8" s="287" customFormat="1" ht="22.5" x14ac:dyDescent="0.2">
      <c r="A18" s="161" t="s">
        <v>612</v>
      </c>
      <c r="B18" s="161" t="s">
        <v>613</v>
      </c>
      <c r="C18" s="175">
        <v>55163</v>
      </c>
      <c r="D18" s="349">
        <v>3.9239699999999997E-3</v>
      </c>
      <c r="E18" s="206"/>
      <c r="F18" s="164"/>
      <c r="G18" s="164"/>
      <c r="H18" s="164"/>
    </row>
    <row r="19" spans="1:8" s="287" customFormat="1" ht="22.5" x14ac:dyDescent="0.2">
      <c r="A19" s="161" t="s">
        <v>614</v>
      </c>
      <c r="B19" s="161" t="s">
        <v>615</v>
      </c>
      <c r="C19" s="175">
        <v>30324.720000000001</v>
      </c>
      <c r="D19" s="349">
        <v>2.1571199999999998E-3</v>
      </c>
      <c r="E19" s="206"/>
      <c r="F19" s="164"/>
      <c r="G19" s="164"/>
      <c r="H19" s="164"/>
    </row>
    <row r="20" spans="1:8" s="287" customFormat="1" ht="22.5" x14ac:dyDescent="0.2">
      <c r="A20" s="161" t="s">
        <v>849</v>
      </c>
      <c r="B20" s="161" t="s">
        <v>850</v>
      </c>
      <c r="C20" s="175">
        <v>8537.6</v>
      </c>
      <c r="D20" s="349">
        <v>6.0731000000000001E-4</v>
      </c>
      <c r="E20" s="206"/>
      <c r="F20" s="164"/>
      <c r="G20" s="164"/>
      <c r="H20" s="164"/>
    </row>
    <row r="21" spans="1:8" s="287" customFormat="1" ht="22.5" x14ac:dyDescent="0.2">
      <c r="A21" s="161" t="s">
        <v>616</v>
      </c>
      <c r="B21" s="161" t="s">
        <v>617</v>
      </c>
      <c r="C21" s="175">
        <v>709.98</v>
      </c>
      <c r="D21" s="349">
        <v>5.0500000000000001E-5</v>
      </c>
      <c r="E21" s="206"/>
      <c r="F21" s="164"/>
      <c r="G21" s="164"/>
      <c r="H21" s="164"/>
    </row>
    <row r="22" spans="1:8" s="287" customFormat="1" ht="22.5" x14ac:dyDescent="0.2">
      <c r="A22" s="161" t="s">
        <v>618</v>
      </c>
      <c r="B22" s="161" t="s">
        <v>619</v>
      </c>
      <c r="C22" s="175">
        <v>2277.88</v>
      </c>
      <c r="D22" s="349">
        <v>1.6202999999999999E-4</v>
      </c>
      <c r="E22" s="206"/>
      <c r="F22" s="164"/>
      <c r="G22" s="164"/>
      <c r="H22" s="164"/>
    </row>
    <row r="23" spans="1:8" s="287" customFormat="1" ht="22.5" x14ac:dyDescent="0.2">
      <c r="A23" s="161" t="s">
        <v>620</v>
      </c>
      <c r="B23" s="161" t="s">
        <v>621</v>
      </c>
      <c r="C23" s="175">
        <v>4311.82</v>
      </c>
      <c r="D23" s="349">
        <v>3.0672000000000002E-4</v>
      </c>
      <c r="E23" s="206"/>
      <c r="F23" s="164"/>
      <c r="G23" s="164"/>
      <c r="H23" s="164"/>
    </row>
    <row r="24" spans="1:8" s="287" customFormat="1" ht="22.5" x14ac:dyDescent="0.2">
      <c r="A24" s="161" t="s">
        <v>622</v>
      </c>
      <c r="B24" s="161" t="s">
        <v>623</v>
      </c>
      <c r="C24" s="175">
        <v>117040.29</v>
      </c>
      <c r="D24" s="349">
        <v>8.3255599999999992E-3</v>
      </c>
      <c r="E24" s="206"/>
      <c r="F24" s="164"/>
      <c r="G24" s="164"/>
      <c r="H24" s="164"/>
    </row>
    <row r="25" spans="1:8" s="287" customFormat="1" ht="22.5" x14ac:dyDescent="0.2">
      <c r="A25" s="161" t="s">
        <v>624</v>
      </c>
      <c r="B25" s="161" t="s">
        <v>625</v>
      </c>
      <c r="C25" s="175">
        <v>37207.519999999997</v>
      </c>
      <c r="D25" s="349">
        <v>2.64672E-3</v>
      </c>
      <c r="E25" s="206"/>
      <c r="F25" s="164"/>
      <c r="G25" s="164"/>
      <c r="H25" s="164"/>
    </row>
    <row r="26" spans="1:8" s="287" customFormat="1" ht="22.5" x14ac:dyDescent="0.2">
      <c r="A26" s="161" t="s">
        <v>626</v>
      </c>
      <c r="B26" s="161" t="s">
        <v>627</v>
      </c>
      <c r="C26" s="175">
        <v>12562</v>
      </c>
      <c r="D26" s="349">
        <v>8.9358999999999999E-4</v>
      </c>
      <c r="E26" s="206"/>
      <c r="F26" s="164"/>
      <c r="G26" s="164"/>
      <c r="H26" s="164"/>
    </row>
    <row r="27" spans="1:8" s="287" customFormat="1" ht="22.5" x14ac:dyDescent="0.2">
      <c r="A27" s="161" t="s">
        <v>628</v>
      </c>
      <c r="B27" s="161" t="s">
        <v>629</v>
      </c>
      <c r="C27" s="175">
        <v>292681.49</v>
      </c>
      <c r="D27" s="349">
        <v>2.081964E-2</v>
      </c>
      <c r="E27" s="206"/>
      <c r="F27" s="164"/>
      <c r="G27" s="164"/>
      <c r="H27" s="164"/>
    </row>
    <row r="28" spans="1:8" s="287" customFormat="1" ht="22.5" x14ac:dyDescent="0.2">
      <c r="A28" s="161" t="s">
        <v>851</v>
      </c>
      <c r="B28" s="161" t="s">
        <v>852</v>
      </c>
      <c r="C28" s="175">
        <v>812</v>
      </c>
      <c r="D28" s="349">
        <v>5.7760000000000003E-5</v>
      </c>
      <c r="E28" s="206"/>
      <c r="F28" s="164"/>
      <c r="G28" s="164"/>
      <c r="H28" s="164"/>
    </row>
    <row r="29" spans="1:8" s="287" customFormat="1" ht="22.5" x14ac:dyDescent="0.2">
      <c r="A29" s="161" t="s">
        <v>630</v>
      </c>
      <c r="B29" s="161" t="s">
        <v>631</v>
      </c>
      <c r="C29" s="175">
        <v>21692</v>
      </c>
      <c r="D29" s="349">
        <v>1.5430400000000001E-3</v>
      </c>
      <c r="E29" s="206"/>
      <c r="F29" s="164"/>
      <c r="G29" s="164"/>
      <c r="H29" s="164"/>
    </row>
    <row r="30" spans="1:8" s="287" customFormat="1" ht="22.5" x14ac:dyDescent="0.2">
      <c r="A30" s="161" t="s">
        <v>853</v>
      </c>
      <c r="B30" s="161" t="s">
        <v>854</v>
      </c>
      <c r="C30" s="175">
        <v>73834.429999999993</v>
      </c>
      <c r="D30" s="349">
        <v>5.2521499999999997E-3</v>
      </c>
      <c r="E30" s="206"/>
      <c r="F30" s="164"/>
      <c r="G30" s="164"/>
      <c r="H30" s="164"/>
    </row>
    <row r="31" spans="1:8" s="287" customFormat="1" ht="22.5" x14ac:dyDescent="0.2">
      <c r="A31" s="161" t="s">
        <v>632</v>
      </c>
      <c r="B31" s="161" t="s">
        <v>633</v>
      </c>
      <c r="C31" s="175">
        <v>222881.35</v>
      </c>
      <c r="D31" s="349">
        <v>1.5854460000000001E-2</v>
      </c>
      <c r="E31" s="206"/>
      <c r="F31" s="164"/>
      <c r="G31" s="164"/>
      <c r="H31" s="164"/>
    </row>
    <row r="32" spans="1:8" s="287" customFormat="1" ht="22.5" x14ac:dyDescent="0.2">
      <c r="A32" s="161" t="s">
        <v>634</v>
      </c>
      <c r="B32" s="161" t="s">
        <v>635</v>
      </c>
      <c r="C32" s="175">
        <v>63043.18</v>
      </c>
      <c r="D32" s="349">
        <v>4.4845199999999997E-3</v>
      </c>
      <c r="E32" s="206"/>
      <c r="F32" s="164"/>
      <c r="G32" s="164"/>
      <c r="H32" s="164"/>
    </row>
    <row r="33" spans="1:8" s="287" customFormat="1" ht="22.5" x14ac:dyDescent="0.2">
      <c r="A33" s="161" t="s">
        <v>636</v>
      </c>
      <c r="B33" s="161" t="s">
        <v>637</v>
      </c>
      <c r="C33" s="175">
        <v>128837.11</v>
      </c>
      <c r="D33" s="349">
        <v>9.1647099999999995E-3</v>
      </c>
      <c r="E33" s="206"/>
      <c r="F33" s="164"/>
      <c r="G33" s="164"/>
      <c r="H33" s="164"/>
    </row>
    <row r="34" spans="1:8" s="287" customFormat="1" ht="22.5" x14ac:dyDescent="0.2">
      <c r="A34" s="161" t="s">
        <v>638</v>
      </c>
      <c r="B34" s="161" t="s">
        <v>639</v>
      </c>
      <c r="C34" s="175">
        <v>73187.11</v>
      </c>
      <c r="D34" s="349">
        <v>5.2061E-3</v>
      </c>
      <c r="E34" s="206"/>
      <c r="F34" s="164"/>
      <c r="G34" s="164"/>
      <c r="H34" s="164"/>
    </row>
    <row r="35" spans="1:8" s="287" customFormat="1" ht="22.5" x14ac:dyDescent="0.2">
      <c r="A35" s="161" t="s">
        <v>855</v>
      </c>
      <c r="B35" s="161" t="s">
        <v>856</v>
      </c>
      <c r="C35" s="175">
        <v>1350</v>
      </c>
      <c r="D35" s="349">
        <v>9.603E-5</v>
      </c>
      <c r="E35" s="206"/>
      <c r="F35" s="164"/>
      <c r="G35" s="164"/>
      <c r="H35" s="164"/>
    </row>
    <row r="36" spans="1:8" s="287" customFormat="1" ht="22.5" x14ac:dyDescent="0.2">
      <c r="A36" s="161" t="s">
        <v>640</v>
      </c>
      <c r="B36" s="161" t="s">
        <v>641</v>
      </c>
      <c r="C36" s="175">
        <v>812</v>
      </c>
      <c r="D36" s="349">
        <v>5.7760000000000003E-5</v>
      </c>
      <c r="E36" s="206"/>
      <c r="F36" s="164"/>
      <c r="G36" s="164"/>
      <c r="H36" s="164"/>
    </row>
    <row r="37" spans="1:8" s="287" customFormat="1" ht="22.5" x14ac:dyDescent="0.2">
      <c r="A37" s="161" t="s">
        <v>642</v>
      </c>
      <c r="B37" s="161" t="s">
        <v>643</v>
      </c>
      <c r="C37" s="175">
        <v>15374</v>
      </c>
      <c r="D37" s="349">
        <v>1.09362E-3</v>
      </c>
      <c r="E37" s="206"/>
      <c r="F37" s="164"/>
      <c r="G37" s="164"/>
      <c r="H37" s="164"/>
    </row>
    <row r="38" spans="1:8" s="287" customFormat="1" ht="22.5" x14ac:dyDescent="0.2">
      <c r="A38" s="161" t="s">
        <v>644</v>
      </c>
      <c r="B38" s="161" t="s">
        <v>645</v>
      </c>
      <c r="C38" s="175">
        <v>1020.8</v>
      </c>
      <c r="D38" s="349">
        <v>7.2609999999999998E-5</v>
      </c>
      <c r="E38" s="206"/>
      <c r="F38" s="164"/>
      <c r="G38" s="164"/>
      <c r="H38" s="164"/>
    </row>
    <row r="39" spans="1:8" s="287" customFormat="1" ht="22.5" x14ac:dyDescent="0.2">
      <c r="A39" s="161" t="s">
        <v>646</v>
      </c>
      <c r="B39" s="161" t="s">
        <v>647</v>
      </c>
      <c r="C39" s="175">
        <v>51963.44</v>
      </c>
      <c r="D39" s="349">
        <v>3.69637E-3</v>
      </c>
      <c r="E39" s="206"/>
      <c r="F39" s="164"/>
      <c r="G39" s="164"/>
      <c r="H39" s="164"/>
    </row>
    <row r="40" spans="1:8" s="287" customFormat="1" ht="22.5" x14ac:dyDescent="0.2">
      <c r="A40" s="161" t="s">
        <v>648</v>
      </c>
      <c r="B40" s="161" t="s">
        <v>649</v>
      </c>
      <c r="C40" s="175">
        <v>80695.92</v>
      </c>
      <c r="D40" s="349">
        <v>5.7402299999999998E-3</v>
      </c>
      <c r="E40" s="206"/>
      <c r="F40" s="164"/>
      <c r="G40" s="164"/>
      <c r="H40" s="164"/>
    </row>
    <row r="41" spans="1:8" s="287" customFormat="1" ht="33.75" x14ac:dyDescent="0.2">
      <c r="A41" s="161" t="s">
        <v>650</v>
      </c>
      <c r="B41" s="161" t="s">
        <v>651</v>
      </c>
      <c r="C41" s="175">
        <v>351608.19</v>
      </c>
      <c r="D41" s="349">
        <v>2.5011329999999998E-2</v>
      </c>
      <c r="E41" s="206"/>
      <c r="F41" s="164"/>
      <c r="G41" s="164"/>
      <c r="H41" s="164"/>
    </row>
    <row r="42" spans="1:8" s="287" customFormat="1" ht="22.5" x14ac:dyDescent="0.2">
      <c r="A42" s="161" t="s">
        <v>652</v>
      </c>
      <c r="B42" s="161" t="s">
        <v>653</v>
      </c>
      <c r="C42" s="175">
        <v>241999.21</v>
      </c>
      <c r="D42" s="349">
        <v>1.7214400000000001E-2</v>
      </c>
      <c r="E42" s="206"/>
      <c r="F42" s="164"/>
      <c r="G42" s="164"/>
      <c r="H42" s="164"/>
    </row>
    <row r="43" spans="1:8" s="287" customFormat="1" ht="22.5" x14ac:dyDescent="0.2">
      <c r="A43" s="161" t="s">
        <v>654</v>
      </c>
      <c r="B43" s="161" t="s">
        <v>655</v>
      </c>
      <c r="C43" s="175">
        <v>4500.5</v>
      </c>
      <c r="D43" s="349">
        <v>3.2014000000000001E-4</v>
      </c>
      <c r="E43" s="206"/>
      <c r="F43" s="164"/>
      <c r="G43" s="164"/>
      <c r="H43" s="164"/>
    </row>
    <row r="44" spans="1:8" s="287" customFormat="1" ht="22.5" x14ac:dyDescent="0.2">
      <c r="A44" s="161" t="s">
        <v>656</v>
      </c>
      <c r="B44" s="161" t="s">
        <v>657</v>
      </c>
      <c r="C44" s="175">
        <v>1020</v>
      </c>
      <c r="D44" s="349">
        <v>7.2559999999999996E-5</v>
      </c>
      <c r="E44" s="206"/>
      <c r="F44" s="164"/>
      <c r="G44" s="164"/>
      <c r="H44" s="164"/>
    </row>
    <row r="45" spans="1:8" s="287" customFormat="1" ht="22.5" x14ac:dyDescent="0.2">
      <c r="A45" s="161" t="s">
        <v>658</v>
      </c>
      <c r="B45" s="161" t="s">
        <v>659</v>
      </c>
      <c r="C45" s="175">
        <v>9719</v>
      </c>
      <c r="D45" s="349">
        <v>6.9134999999999997E-4</v>
      </c>
      <c r="E45" s="206"/>
      <c r="F45" s="164"/>
      <c r="G45" s="164"/>
      <c r="H45" s="164"/>
    </row>
    <row r="46" spans="1:8" s="287" customFormat="1" ht="22.5" x14ac:dyDescent="0.2">
      <c r="A46" s="161" t="s">
        <v>660</v>
      </c>
      <c r="B46" s="161" t="s">
        <v>661</v>
      </c>
      <c r="C46" s="175">
        <v>4743.5200000000004</v>
      </c>
      <c r="D46" s="349">
        <v>3.3743E-4</v>
      </c>
      <c r="E46" s="206"/>
      <c r="F46" s="164"/>
      <c r="G46" s="164"/>
      <c r="H46" s="164"/>
    </row>
    <row r="47" spans="1:8" s="287" customFormat="1" ht="22.5" x14ac:dyDescent="0.2">
      <c r="A47" s="161" t="s">
        <v>857</v>
      </c>
      <c r="B47" s="161" t="s">
        <v>858</v>
      </c>
      <c r="C47" s="175">
        <v>550</v>
      </c>
      <c r="D47" s="349">
        <v>3.9119999999999998E-5</v>
      </c>
      <c r="E47" s="206"/>
      <c r="F47" s="164"/>
      <c r="G47" s="164"/>
      <c r="H47" s="164"/>
    </row>
    <row r="48" spans="1:8" s="287" customFormat="1" ht="22.5" x14ac:dyDescent="0.2">
      <c r="A48" s="161" t="s">
        <v>662</v>
      </c>
      <c r="B48" s="161" t="s">
        <v>663</v>
      </c>
      <c r="C48" s="175">
        <v>915.5</v>
      </c>
      <c r="D48" s="349">
        <v>6.512E-5</v>
      </c>
      <c r="E48" s="206"/>
      <c r="F48" s="164"/>
      <c r="G48" s="164"/>
      <c r="H48" s="164"/>
    </row>
    <row r="49" spans="1:8" s="287" customFormat="1" ht="22.5" x14ac:dyDescent="0.2">
      <c r="A49" s="161" t="s">
        <v>664</v>
      </c>
      <c r="B49" s="161" t="s">
        <v>665</v>
      </c>
      <c r="C49" s="175">
        <v>9999.89</v>
      </c>
      <c r="D49" s="349">
        <v>7.1133000000000004E-4</v>
      </c>
      <c r="E49" s="206"/>
      <c r="F49" s="164"/>
      <c r="G49" s="164"/>
      <c r="H49" s="164"/>
    </row>
    <row r="50" spans="1:8" s="287" customFormat="1" ht="22.5" x14ac:dyDescent="0.2">
      <c r="A50" s="161" t="s">
        <v>666</v>
      </c>
      <c r="B50" s="161" t="s">
        <v>667</v>
      </c>
      <c r="C50" s="175">
        <v>6723.12</v>
      </c>
      <c r="D50" s="349">
        <v>4.7824E-4</v>
      </c>
      <c r="E50" s="206"/>
      <c r="F50" s="164"/>
      <c r="G50" s="164"/>
      <c r="H50" s="164"/>
    </row>
    <row r="51" spans="1:8" s="287" customFormat="1" ht="56.25" x14ac:dyDescent="0.2">
      <c r="A51" s="161" t="s">
        <v>668</v>
      </c>
      <c r="B51" s="161" t="s">
        <v>669</v>
      </c>
      <c r="C51" s="175">
        <v>10881881.16</v>
      </c>
      <c r="D51" s="349">
        <v>0.77407285000000003</v>
      </c>
      <c r="E51" s="206" t="s">
        <v>670</v>
      </c>
      <c r="F51" s="164"/>
      <c r="G51" s="164"/>
      <c r="H51" s="164"/>
    </row>
    <row r="52" spans="1:8" s="287" customFormat="1" ht="22.5" x14ac:dyDescent="0.2">
      <c r="A52" s="161" t="s">
        <v>671</v>
      </c>
      <c r="B52" s="161" t="s">
        <v>672</v>
      </c>
      <c r="C52" s="175">
        <v>138572.01999999999</v>
      </c>
      <c r="D52" s="349">
        <v>9.8572E-3</v>
      </c>
      <c r="E52" s="206"/>
      <c r="F52" s="164"/>
      <c r="G52" s="164"/>
      <c r="H52" s="164"/>
    </row>
    <row r="53" spans="1:8" s="287" customFormat="1" ht="22.5" x14ac:dyDescent="0.2">
      <c r="A53" s="161" t="s">
        <v>673</v>
      </c>
      <c r="B53" s="161" t="s">
        <v>674</v>
      </c>
      <c r="C53" s="175">
        <v>437903.52</v>
      </c>
      <c r="D53" s="349">
        <v>3.114987E-2</v>
      </c>
      <c r="E53" s="206"/>
      <c r="F53" s="164"/>
      <c r="G53" s="164"/>
      <c r="H53" s="164"/>
    </row>
    <row r="54" spans="1:8" s="287" customFormat="1" ht="22.5" x14ac:dyDescent="0.2">
      <c r="A54" s="161" t="s">
        <v>675</v>
      </c>
      <c r="B54" s="161" t="s">
        <v>676</v>
      </c>
      <c r="C54" s="175">
        <v>11815.53</v>
      </c>
      <c r="D54" s="349">
        <v>8.4049000000000005E-4</v>
      </c>
      <c r="E54" s="206"/>
      <c r="F54" s="164"/>
      <c r="G54" s="164"/>
      <c r="H54" s="164"/>
    </row>
    <row r="55" spans="1:8" s="287" customFormat="1" ht="22.5" x14ac:dyDescent="0.2">
      <c r="A55" s="161" t="s">
        <v>677</v>
      </c>
      <c r="B55" s="161" t="s">
        <v>678</v>
      </c>
      <c r="C55" s="175">
        <v>52803.22</v>
      </c>
      <c r="D55" s="349">
        <v>3.75611E-3</v>
      </c>
      <c r="E55" s="206"/>
      <c r="F55" s="164"/>
      <c r="G55" s="164"/>
      <c r="H55" s="164"/>
    </row>
    <row r="56" spans="1:8" s="287" customFormat="1" x14ac:dyDescent="0.2">
      <c r="A56" s="161"/>
      <c r="B56" s="161"/>
      <c r="C56" s="175"/>
      <c r="D56" s="349"/>
      <c r="E56" s="206"/>
      <c r="F56" s="164"/>
      <c r="G56" s="164"/>
      <c r="H56" s="164"/>
    </row>
    <row r="57" spans="1:8" x14ac:dyDescent="0.2">
      <c r="A57" s="162"/>
      <c r="B57" s="162" t="s">
        <v>360</v>
      </c>
      <c r="C57" s="176">
        <f>SUM(C8:C56)</f>
        <v>14057954.859999999</v>
      </c>
      <c r="D57" s="207">
        <f>SUM(D8:D56)</f>
        <v>0.99999998000000001</v>
      </c>
      <c r="E57" s="190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tabSelected="1" zoomScale="120" zoomScaleNormal="120" zoomScaleSheetLayoutView="100" workbookViewId="0">
      <selection activeCell="D12" sqref="D1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61" t="s">
        <v>194</v>
      </c>
      <c r="B1" s="362"/>
      <c r="C1" s="1"/>
    </row>
    <row r="2" spans="1:3" ht="15" customHeight="1" x14ac:dyDescent="0.2">
      <c r="A2" s="283" t="s">
        <v>192</v>
      </c>
      <c r="B2" s="284" t="s">
        <v>193</v>
      </c>
    </row>
    <row r="3" spans="1:3" x14ac:dyDescent="0.2">
      <c r="A3" s="217"/>
      <c r="B3" s="221"/>
    </row>
    <row r="4" spans="1:3" x14ac:dyDescent="0.2">
      <c r="A4" s="218"/>
      <c r="B4" s="222" t="s">
        <v>234</v>
      </c>
    </row>
    <row r="5" spans="1:3" x14ac:dyDescent="0.2">
      <c r="A5" s="218"/>
      <c r="B5" s="222"/>
    </row>
    <row r="6" spans="1:3" x14ac:dyDescent="0.2">
      <c r="A6" s="218"/>
      <c r="B6" s="244" t="s">
        <v>0</v>
      </c>
    </row>
    <row r="7" spans="1:3" x14ac:dyDescent="0.2">
      <c r="A7" s="218" t="s">
        <v>1</v>
      </c>
      <c r="B7" s="223" t="s">
        <v>2</v>
      </c>
    </row>
    <row r="8" spans="1:3" x14ac:dyDescent="0.2">
      <c r="A8" s="218" t="s">
        <v>3</v>
      </c>
      <c r="B8" s="223" t="s">
        <v>4</v>
      </c>
    </row>
    <row r="9" spans="1:3" x14ac:dyDescent="0.2">
      <c r="A9" s="218" t="s">
        <v>5</v>
      </c>
      <c r="B9" s="223" t="s">
        <v>6</v>
      </c>
    </row>
    <row r="10" spans="1:3" x14ac:dyDescent="0.2">
      <c r="A10" s="218" t="s">
        <v>7</v>
      </c>
      <c r="B10" s="223" t="s">
        <v>8</v>
      </c>
    </row>
    <row r="11" spans="1:3" x14ac:dyDescent="0.2">
      <c r="A11" s="218" t="s">
        <v>9</v>
      </c>
      <c r="B11" s="223" t="s">
        <v>10</v>
      </c>
    </row>
    <row r="12" spans="1:3" x14ac:dyDescent="0.2">
      <c r="A12" s="218" t="s">
        <v>11</v>
      </c>
      <c r="B12" s="223" t="s">
        <v>12</v>
      </c>
    </row>
    <row r="13" spans="1:3" x14ac:dyDescent="0.2">
      <c r="A13" s="218" t="s">
        <v>13</v>
      </c>
      <c r="B13" s="223" t="s">
        <v>14</v>
      </c>
    </row>
    <row r="14" spans="1:3" x14ac:dyDescent="0.2">
      <c r="A14" s="218" t="s">
        <v>15</v>
      </c>
      <c r="B14" s="223" t="s">
        <v>16</v>
      </c>
    </row>
    <row r="15" spans="1:3" x14ac:dyDescent="0.2">
      <c r="A15" s="218" t="s">
        <v>17</v>
      </c>
      <c r="B15" s="223" t="s">
        <v>18</v>
      </c>
    </row>
    <row r="16" spans="1:3" x14ac:dyDescent="0.2">
      <c r="A16" s="218" t="s">
        <v>19</v>
      </c>
      <c r="B16" s="223" t="s">
        <v>20</v>
      </c>
    </row>
    <row r="17" spans="1:2" x14ac:dyDescent="0.2">
      <c r="A17" s="218" t="s">
        <v>21</v>
      </c>
      <c r="B17" s="223" t="s">
        <v>22</v>
      </c>
    </row>
    <row r="18" spans="1:2" x14ac:dyDescent="0.2">
      <c r="A18" s="218" t="s">
        <v>23</v>
      </c>
      <c r="B18" s="223" t="s">
        <v>24</v>
      </c>
    </row>
    <row r="19" spans="1:2" x14ac:dyDescent="0.2">
      <c r="A19" s="218" t="s">
        <v>25</v>
      </c>
      <c r="B19" s="223" t="s">
        <v>26</v>
      </c>
    </row>
    <row r="20" spans="1:2" x14ac:dyDescent="0.2">
      <c r="A20" s="218" t="s">
        <v>27</v>
      </c>
      <c r="B20" s="223" t="s">
        <v>28</v>
      </c>
    </row>
    <row r="21" spans="1:2" x14ac:dyDescent="0.2">
      <c r="A21" s="218" t="s">
        <v>326</v>
      </c>
      <c r="B21" s="223" t="s">
        <v>29</v>
      </c>
    </row>
    <row r="22" spans="1:2" x14ac:dyDescent="0.2">
      <c r="A22" s="218" t="s">
        <v>327</v>
      </c>
      <c r="B22" s="223" t="s">
        <v>30</v>
      </c>
    </row>
    <row r="23" spans="1:2" x14ac:dyDescent="0.2">
      <c r="A23" s="218" t="s">
        <v>328</v>
      </c>
      <c r="B23" s="223" t="s">
        <v>31</v>
      </c>
    </row>
    <row r="24" spans="1:2" x14ac:dyDescent="0.2">
      <c r="A24" s="218" t="s">
        <v>32</v>
      </c>
      <c r="B24" s="223" t="s">
        <v>33</v>
      </c>
    </row>
    <row r="25" spans="1:2" x14ac:dyDescent="0.2">
      <c r="A25" s="218" t="s">
        <v>34</v>
      </c>
      <c r="B25" s="223" t="s">
        <v>35</v>
      </c>
    </row>
    <row r="26" spans="1:2" x14ac:dyDescent="0.2">
      <c r="A26" s="218" t="s">
        <v>36</v>
      </c>
      <c r="B26" s="223" t="s">
        <v>37</v>
      </c>
    </row>
    <row r="27" spans="1:2" x14ac:dyDescent="0.2">
      <c r="A27" s="218" t="s">
        <v>38</v>
      </c>
      <c r="B27" s="223" t="s">
        <v>39</v>
      </c>
    </row>
    <row r="28" spans="1:2" x14ac:dyDescent="0.2">
      <c r="A28" s="218" t="s">
        <v>299</v>
      </c>
      <c r="B28" s="223" t="s">
        <v>300</v>
      </c>
    </row>
    <row r="29" spans="1:2" x14ac:dyDescent="0.2">
      <c r="A29" s="218"/>
      <c r="B29" s="223"/>
    </row>
    <row r="30" spans="1:2" x14ac:dyDescent="0.2">
      <c r="A30" s="218"/>
      <c r="B30" s="244"/>
    </row>
    <row r="31" spans="1:2" x14ac:dyDescent="0.2">
      <c r="A31" s="218" t="s">
        <v>250</v>
      </c>
      <c r="B31" s="223" t="s">
        <v>232</v>
      </c>
    </row>
    <row r="32" spans="1:2" x14ac:dyDescent="0.2">
      <c r="A32" s="218" t="s">
        <v>251</v>
      </c>
      <c r="B32" s="223" t="s">
        <v>233</v>
      </c>
    </row>
    <row r="33" spans="1:4" x14ac:dyDescent="0.2">
      <c r="A33" s="218"/>
      <c r="B33" s="223"/>
    </row>
    <row r="34" spans="1:4" x14ac:dyDescent="0.2">
      <c r="A34" s="218"/>
      <c r="B34" s="222" t="s">
        <v>235</v>
      </c>
    </row>
    <row r="35" spans="1:4" x14ac:dyDescent="0.2">
      <c r="A35" s="218" t="s">
        <v>247</v>
      </c>
      <c r="B35" s="223" t="s">
        <v>41</v>
      </c>
    </row>
    <row r="36" spans="1:4" x14ac:dyDescent="0.2">
      <c r="A36" s="218"/>
      <c r="B36" s="223" t="s">
        <v>42</v>
      </c>
    </row>
    <row r="37" spans="1:4" ht="12" thickBot="1" x14ac:dyDescent="0.25">
      <c r="A37" s="219"/>
      <c r="B37" s="220"/>
    </row>
    <row r="39" spans="1:4" x14ac:dyDescent="0.2">
      <c r="A39" s="334" t="s">
        <v>358</v>
      </c>
      <c r="B39" s="335"/>
      <c r="C39" s="335"/>
      <c r="D39" s="336"/>
    </row>
    <row r="40" spans="1:4" x14ac:dyDescent="0.2">
      <c r="A40" s="337"/>
      <c r="B40" s="335"/>
      <c r="C40" s="335"/>
      <c r="D40" s="336"/>
    </row>
    <row r="41" spans="1:4" x14ac:dyDescent="0.2">
      <c r="A41" s="338"/>
      <c r="B41" s="339"/>
      <c r="C41" s="338"/>
      <c r="D41" s="338"/>
    </row>
    <row r="42" spans="1:4" x14ac:dyDescent="0.2">
      <c r="A42" s="340"/>
      <c r="B42" s="338"/>
      <c r="C42" s="338"/>
      <c r="D42" s="338"/>
    </row>
    <row r="43" spans="1:4" x14ac:dyDescent="0.2">
      <c r="A43" s="340"/>
      <c r="B43" s="338"/>
      <c r="C43" s="340"/>
    </row>
    <row r="44" spans="1:4" x14ac:dyDescent="0.2">
      <c r="A44" s="340"/>
      <c r="B44" s="341"/>
      <c r="C44" s="341"/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zoomScaleSheetLayoutView="100" workbookViewId="0">
      <selection activeCell="D44" sqref="D44"/>
    </sheetView>
  </sheetViews>
  <sheetFormatPr baseColWidth="10" defaultColWidth="11.42578125" defaultRowHeight="11.25" x14ac:dyDescent="0.2"/>
  <cols>
    <col min="1" max="1" width="20.7109375" style="8" customWidth="1"/>
    <col min="2" max="2" width="16.5703125" style="8" bestFit="1" customWidth="1"/>
    <col min="3" max="3" width="10.7109375" style="9" bestFit="1" customWidth="1"/>
    <col min="4" max="4" width="9.7109375" style="9" bestFit="1" customWidth="1"/>
    <col min="5" max="5" width="10.7109375" style="9" bestFit="1" customWidth="1"/>
    <col min="6" max="6" width="4" style="8" bestFit="1" customWidth="1"/>
    <col min="7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176</v>
      </c>
      <c r="B5" s="10"/>
      <c r="C5" s="43"/>
      <c r="D5" s="43"/>
      <c r="E5" s="43"/>
      <c r="G5" s="12" t="s">
        <v>114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115</v>
      </c>
      <c r="F7" s="52" t="s">
        <v>49</v>
      </c>
      <c r="G7" s="52" t="s">
        <v>87</v>
      </c>
    </row>
    <row r="8" spans="1:7" x14ac:dyDescent="0.2">
      <c r="A8" s="161" t="s">
        <v>363</v>
      </c>
      <c r="B8" s="161"/>
      <c r="C8" s="175"/>
      <c r="D8" s="175"/>
      <c r="E8" s="175"/>
      <c r="F8" s="187"/>
      <c r="G8" s="182"/>
    </row>
    <row r="9" spans="1:7" x14ac:dyDescent="0.2">
      <c r="A9" s="161"/>
      <c r="B9" s="161"/>
      <c r="C9" s="175"/>
      <c r="D9" s="175"/>
      <c r="E9" s="175"/>
      <c r="F9" s="175"/>
      <c r="G9" s="182"/>
    </row>
    <row r="10" spans="1:7" x14ac:dyDescent="0.2">
      <c r="A10" s="161"/>
      <c r="B10" s="161"/>
      <c r="C10" s="175"/>
      <c r="D10" s="175"/>
      <c r="E10" s="175"/>
      <c r="F10" s="182"/>
      <c r="G10" s="182"/>
    </row>
    <row r="11" spans="1:7" x14ac:dyDescent="0.2">
      <c r="A11" s="161"/>
      <c r="B11" s="161"/>
      <c r="C11" s="175"/>
      <c r="D11" s="175"/>
      <c r="E11" s="175"/>
      <c r="F11" s="182"/>
      <c r="G11" s="182"/>
    </row>
    <row r="12" spans="1:7" x14ac:dyDescent="0.2">
      <c r="A12" s="161"/>
      <c r="B12" s="161"/>
      <c r="C12" s="175"/>
      <c r="D12" s="175"/>
      <c r="E12" s="175"/>
      <c r="F12" s="182"/>
      <c r="G12" s="182"/>
    </row>
    <row r="13" spans="1:7" x14ac:dyDescent="0.2">
      <c r="A13" s="161"/>
      <c r="B13" s="161"/>
      <c r="C13" s="175"/>
      <c r="D13" s="175"/>
      <c r="E13" s="175"/>
      <c r="F13" s="182"/>
      <c r="G13" s="182"/>
    </row>
    <row r="14" spans="1:7" x14ac:dyDescent="0.2">
      <c r="A14" s="179"/>
      <c r="B14" s="162" t="s">
        <v>317</v>
      </c>
      <c r="C14" s="153">
        <f>SUM(C8:C13)</f>
        <v>0</v>
      </c>
      <c r="D14" s="153">
        <f>SUM(D8:D13)</f>
        <v>0</v>
      </c>
      <c r="E14" s="156">
        <f>SUM(E8:E13)</f>
        <v>0</v>
      </c>
      <c r="F14" s="209"/>
      <c r="G14" s="209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zoomScaleNormal="100" zoomScaleSheetLayoutView="100" workbookViewId="0">
      <selection activeCell="A8" sqref="A8:XFD29"/>
    </sheetView>
  </sheetViews>
  <sheetFormatPr baseColWidth="10" defaultColWidth="11.42578125" defaultRowHeight="11.25" x14ac:dyDescent="0.2"/>
  <cols>
    <col min="1" max="1" width="20.7109375" style="8" customWidth="1"/>
    <col min="2" max="2" width="16.5703125" style="8" bestFit="1" customWidth="1"/>
    <col min="3" max="3" width="12.28515625" style="9" bestFit="1" customWidth="1"/>
    <col min="4" max="4" width="11.7109375" style="9" bestFit="1" customWidth="1"/>
    <col min="5" max="5" width="12.28515625" style="9" bestFit="1" customWidth="1"/>
    <col min="6" max="6" width="14.5703125" style="8" bestFit="1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177</v>
      </c>
      <c r="B5" s="10"/>
      <c r="C5" s="43"/>
      <c r="D5" s="43"/>
      <c r="E5" s="43"/>
      <c r="F5" s="12" t="s">
        <v>116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115</v>
      </c>
      <c r="F7" s="104" t="s">
        <v>87</v>
      </c>
    </row>
    <row r="8" spans="1:6" s="287" customFormat="1" ht="22.5" x14ac:dyDescent="0.2">
      <c r="A8" s="161" t="s">
        <v>679</v>
      </c>
      <c r="B8" s="161" t="s">
        <v>680</v>
      </c>
      <c r="C8" s="175">
        <v>2215393.75</v>
      </c>
      <c r="D8" s="175">
        <v>2215393.75</v>
      </c>
      <c r="E8" s="175">
        <f>+D8-C8</f>
        <v>0</v>
      </c>
      <c r="F8" s="213" t="s">
        <v>681</v>
      </c>
    </row>
    <row r="9" spans="1:6" s="287" customFormat="1" ht="22.5" x14ac:dyDescent="0.2">
      <c r="A9" s="161" t="s">
        <v>682</v>
      </c>
      <c r="B9" s="161" t="s">
        <v>683</v>
      </c>
      <c r="C9" s="175">
        <v>3609291.68</v>
      </c>
      <c r="D9" s="175">
        <v>3609291.68</v>
      </c>
      <c r="E9" s="175">
        <f t="shared" ref="E9:E29" si="0">+D9-C9</f>
        <v>0</v>
      </c>
      <c r="F9" s="213" t="s">
        <v>681</v>
      </c>
    </row>
    <row r="10" spans="1:6" s="287" customFormat="1" ht="22.5" x14ac:dyDescent="0.2">
      <c r="A10" s="161" t="s">
        <v>684</v>
      </c>
      <c r="B10" s="161" t="s">
        <v>685</v>
      </c>
      <c r="C10" s="175">
        <v>779142.47</v>
      </c>
      <c r="D10" s="175">
        <v>779142.47</v>
      </c>
      <c r="E10" s="175">
        <f t="shared" si="0"/>
        <v>0</v>
      </c>
      <c r="F10" s="213" t="s">
        <v>681</v>
      </c>
    </row>
    <row r="11" spans="1:6" s="287" customFormat="1" ht="22.5" x14ac:dyDescent="0.2">
      <c r="A11" s="161" t="s">
        <v>686</v>
      </c>
      <c r="B11" s="161" t="s">
        <v>687</v>
      </c>
      <c r="C11" s="175">
        <v>1444431.12</v>
      </c>
      <c r="D11" s="175">
        <v>1444431.12</v>
      </c>
      <c r="E11" s="175">
        <f t="shared" si="0"/>
        <v>0</v>
      </c>
      <c r="F11" s="213" t="s">
        <v>681</v>
      </c>
    </row>
    <row r="12" spans="1:6" s="287" customFormat="1" ht="22.5" x14ac:dyDescent="0.2">
      <c r="A12" s="161" t="s">
        <v>688</v>
      </c>
      <c r="B12" s="161" t="s">
        <v>689</v>
      </c>
      <c r="C12" s="175">
        <v>1107456.48</v>
      </c>
      <c r="D12" s="175">
        <v>1117116.48</v>
      </c>
      <c r="E12" s="175">
        <f t="shared" si="0"/>
        <v>9660</v>
      </c>
      <c r="F12" s="213" t="s">
        <v>681</v>
      </c>
    </row>
    <row r="13" spans="1:6" s="287" customFormat="1" ht="22.5" x14ac:dyDescent="0.2">
      <c r="A13" s="161" t="s">
        <v>690</v>
      </c>
      <c r="B13" s="161" t="s">
        <v>691</v>
      </c>
      <c r="C13" s="175">
        <v>-142242.69</v>
      </c>
      <c r="D13" s="175">
        <v>-187795.13</v>
      </c>
      <c r="E13" s="175">
        <f t="shared" si="0"/>
        <v>-45552.44</v>
      </c>
      <c r="F13" s="213" t="s">
        <v>692</v>
      </c>
    </row>
    <row r="14" spans="1:6" s="287" customFormat="1" ht="22.5" x14ac:dyDescent="0.2">
      <c r="A14" s="161" t="s">
        <v>693</v>
      </c>
      <c r="B14" s="161" t="s">
        <v>694</v>
      </c>
      <c r="C14" s="175">
        <v>2778404.97</v>
      </c>
      <c r="D14" s="175">
        <v>2686346.89</v>
      </c>
      <c r="E14" s="175">
        <f t="shared" si="0"/>
        <v>-92058.080000000075</v>
      </c>
      <c r="F14" s="213" t="s">
        <v>681</v>
      </c>
    </row>
    <row r="15" spans="1:6" s="287" customFormat="1" ht="22.5" x14ac:dyDescent="0.2">
      <c r="A15" s="161" t="s">
        <v>695</v>
      </c>
      <c r="B15" s="161" t="s">
        <v>696</v>
      </c>
      <c r="C15" s="175">
        <v>-3021003.34</v>
      </c>
      <c r="D15" s="175">
        <v>-3064015.06</v>
      </c>
      <c r="E15" s="175">
        <f t="shared" si="0"/>
        <v>-43011.720000000205</v>
      </c>
      <c r="F15" s="213" t="s">
        <v>692</v>
      </c>
    </row>
    <row r="16" spans="1:6" s="287" customFormat="1" ht="22.5" x14ac:dyDescent="0.2">
      <c r="A16" s="161" t="s">
        <v>697</v>
      </c>
      <c r="B16" s="161" t="s">
        <v>698</v>
      </c>
      <c r="C16" s="175">
        <v>-2708734.33</v>
      </c>
      <c r="D16" s="175">
        <v>-2880733.44</v>
      </c>
      <c r="E16" s="175">
        <f t="shared" si="0"/>
        <v>-171999.10999999987</v>
      </c>
      <c r="F16" s="213" t="s">
        <v>692</v>
      </c>
    </row>
    <row r="17" spans="1:6" s="287" customFormat="1" ht="22.5" x14ac:dyDescent="0.2">
      <c r="A17" s="161" t="s">
        <v>699</v>
      </c>
      <c r="B17" s="161" t="s">
        <v>700</v>
      </c>
      <c r="C17" s="175">
        <v>6675041.5599999996</v>
      </c>
      <c r="D17" s="175">
        <v>6644991.5599999996</v>
      </c>
      <c r="E17" s="175">
        <f t="shared" si="0"/>
        <v>-30050</v>
      </c>
      <c r="F17" s="213" t="s">
        <v>681</v>
      </c>
    </row>
    <row r="18" spans="1:6" s="287" customFormat="1" ht="22.5" x14ac:dyDescent="0.2">
      <c r="A18" s="161" t="s">
        <v>701</v>
      </c>
      <c r="B18" s="161" t="s">
        <v>702</v>
      </c>
      <c r="C18" s="175">
        <v>12228237.75</v>
      </c>
      <c r="D18" s="175">
        <v>12228668.75</v>
      </c>
      <c r="E18" s="175">
        <f t="shared" si="0"/>
        <v>431</v>
      </c>
      <c r="F18" s="213" t="s">
        <v>681</v>
      </c>
    </row>
    <row r="19" spans="1:6" s="287" customFormat="1" ht="22.5" x14ac:dyDescent="0.2">
      <c r="A19" s="161" t="s">
        <v>703</v>
      </c>
      <c r="B19" s="161" t="s">
        <v>704</v>
      </c>
      <c r="C19" s="175">
        <v>10081898.640000001</v>
      </c>
      <c r="D19" s="175">
        <v>9651596.8300000001</v>
      </c>
      <c r="E19" s="175">
        <f t="shared" si="0"/>
        <v>-430301.81000000052</v>
      </c>
      <c r="F19" s="213" t="s">
        <v>681</v>
      </c>
    </row>
    <row r="20" spans="1:6" s="287" customFormat="1" ht="22.5" x14ac:dyDescent="0.2">
      <c r="A20" s="161" t="s">
        <v>705</v>
      </c>
      <c r="B20" s="161" t="s">
        <v>706</v>
      </c>
      <c r="C20" s="175">
        <v>1315512.72</v>
      </c>
      <c r="D20" s="175">
        <v>-7801687.1600000001</v>
      </c>
      <c r="E20" s="175">
        <f t="shared" si="0"/>
        <v>-9117199.8800000008</v>
      </c>
      <c r="F20" s="213" t="s">
        <v>681</v>
      </c>
    </row>
    <row r="21" spans="1:6" s="287" customFormat="1" ht="22.5" x14ac:dyDescent="0.2">
      <c r="A21" s="161" t="s">
        <v>707</v>
      </c>
      <c r="B21" s="161" t="s">
        <v>708</v>
      </c>
      <c r="C21" s="175">
        <v>10658445.890000001</v>
      </c>
      <c r="D21" s="175">
        <v>10658445.890000001</v>
      </c>
      <c r="E21" s="175">
        <f t="shared" si="0"/>
        <v>0</v>
      </c>
      <c r="F21" s="213" t="s">
        <v>681</v>
      </c>
    </row>
    <row r="22" spans="1:6" s="287" customFormat="1" ht="22.5" x14ac:dyDescent="0.2">
      <c r="A22" s="161" t="s">
        <v>709</v>
      </c>
      <c r="B22" s="161" t="s">
        <v>710</v>
      </c>
      <c r="C22" s="175">
        <v>-541116.43999999994</v>
      </c>
      <c r="D22" s="175">
        <v>-541857.77</v>
      </c>
      <c r="E22" s="175">
        <f t="shared" si="0"/>
        <v>-741.33000000007451</v>
      </c>
      <c r="F22" s="213" t="s">
        <v>692</v>
      </c>
    </row>
    <row r="23" spans="1:6" s="287" customFormat="1" ht="22.5" x14ac:dyDescent="0.2">
      <c r="A23" s="161" t="s">
        <v>711</v>
      </c>
      <c r="B23" s="161" t="s">
        <v>712</v>
      </c>
      <c r="C23" s="175">
        <v>-3256140.41</v>
      </c>
      <c r="D23" s="175">
        <v>-3254681.35</v>
      </c>
      <c r="E23" s="175">
        <f t="shared" si="0"/>
        <v>1459.0600000000559</v>
      </c>
      <c r="F23" s="213" t="s">
        <v>692</v>
      </c>
    </row>
    <row r="24" spans="1:6" s="287" customFormat="1" ht="22.5" x14ac:dyDescent="0.2">
      <c r="A24" s="161" t="s">
        <v>713</v>
      </c>
      <c r="B24" s="161" t="s">
        <v>714</v>
      </c>
      <c r="C24" s="175">
        <v>13248361.199999999</v>
      </c>
      <c r="D24" s="175">
        <v>9728872.7699999996</v>
      </c>
      <c r="E24" s="175">
        <f t="shared" si="0"/>
        <v>-3519488.4299999997</v>
      </c>
      <c r="F24" s="213" t="s">
        <v>681</v>
      </c>
    </row>
    <row r="25" spans="1:6" s="287" customFormat="1" ht="22.5" x14ac:dyDescent="0.2">
      <c r="A25" s="161" t="s">
        <v>715</v>
      </c>
      <c r="B25" s="161" t="s">
        <v>716</v>
      </c>
      <c r="C25" s="175">
        <v>31270529.73</v>
      </c>
      <c r="D25" s="175">
        <v>30108753.52</v>
      </c>
      <c r="E25" s="175">
        <f t="shared" si="0"/>
        <v>-1161776.2100000009</v>
      </c>
      <c r="F25" s="213" t="s">
        <v>681</v>
      </c>
    </row>
    <row r="26" spans="1:6" s="287" customFormat="1" ht="22.5" x14ac:dyDescent="0.2">
      <c r="A26" s="161" t="s">
        <v>717</v>
      </c>
      <c r="B26" s="161" t="s">
        <v>718</v>
      </c>
      <c r="C26" s="175">
        <v>1591126.99</v>
      </c>
      <c r="D26" s="175">
        <v>1601153.04</v>
      </c>
      <c r="E26" s="175">
        <f t="shared" si="0"/>
        <v>10026.050000000047</v>
      </c>
      <c r="F26" s="213" t="s">
        <v>681</v>
      </c>
    </row>
    <row r="27" spans="1:6" s="287" customFormat="1" ht="22.5" x14ac:dyDescent="0.2">
      <c r="A27" s="161" t="s">
        <v>719</v>
      </c>
      <c r="B27" s="161" t="s">
        <v>720</v>
      </c>
      <c r="C27" s="175">
        <v>26207758.59</v>
      </c>
      <c r="D27" s="175">
        <v>27552998.390000001</v>
      </c>
      <c r="E27" s="175">
        <f t="shared" si="0"/>
        <v>1345239.8000000007</v>
      </c>
      <c r="F27" s="213" t="s">
        <v>681</v>
      </c>
    </row>
    <row r="28" spans="1:6" s="287" customFormat="1" ht="22.5" x14ac:dyDescent="0.2">
      <c r="A28" s="161" t="s">
        <v>859</v>
      </c>
      <c r="B28" s="161" t="s">
        <v>860</v>
      </c>
      <c r="C28" s="175">
        <v>499042.44</v>
      </c>
      <c r="D28" s="175">
        <v>467081.77</v>
      </c>
      <c r="E28" s="175">
        <f t="shared" si="0"/>
        <v>-31960.669999999984</v>
      </c>
      <c r="F28" s="213" t="s">
        <v>681</v>
      </c>
    </row>
    <row r="29" spans="1:6" s="287" customFormat="1" ht="22.5" x14ac:dyDescent="0.2">
      <c r="A29" s="161"/>
      <c r="B29" s="161" t="s">
        <v>721</v>
      </c>
      <c r="C29" s="175"/>
      <c r="D29" s="175">
        <v>431275.36</v>
      </c>
      <c r="E29" s="175">
        <f t="shared" si="0"/>
        <v>431275.36</v>
      </c>
      <c r="F29" s="213" t="s">
        <v>722</v>
      </c>
    </row>
    <row r="30" spans="1:6" x14ac:dyDescent="0.2">
      <c r="A30" s="162"/>
      <c r="B30" s="162" t="s">
        <v>318</v>
      </c>
      <c r="C30" s="176">
        <f>SUM(C8:C29)</f>
        <v>116040838.77000001</v>
      </c>
      <c r="D30" s="176">
        <f t="shared" ref="D30:E30" si="1">SUM(D8:D29)</f>
        <v>103194790.35999998</v>
      </c>
      <c r="E30" s="176">
        <f t="shared" si="1"/>
        <v>-12846048.41</v>
      </c>
      <c r="F30" s="162"/>
    </row>
  </sheetData>
  <protectedRanges>
    <protectedRange sqref="F30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zoomScaleSheetLayoutView="100" workbookViewId="0">
      <selection activeCell="A8" sqref="A8:XFD9"/>
    </sheetView>
  </sheetViews>
  <sheetFormatPr baseColWidth="10" defaultColWidth="11.42578125" defaultRowHeight="11.25" x14ac:dyDescent="0.2"/>
  <cols>
    <col min="1" max="1" width="20.7109375" style="164" customWidth="1"/>
    <col min="2" max="2" width="22.7109375" style="164" customWidth="1"/>
    <col min="3" max="3" width="10.7109375" style="120" bestFit="1" customWidth="1"/>
    <col min="4" max="4" width="11.140625" style="120" bestFit="1" customWidth="1"/>
    <col min="5" max="5" width="17.7109375" style="120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191</v>
      </c>
      <c r="C5" s="74"/>
      <c r="D5" s="74"/>
      <c r="E5" s="273" t="s">
        <v>117</v>
      </c>
    </row>
    <row r="6" spans="1:5" s="83" customFormat="1" x14ac:dyDescent="0.2">
      <c r="A6" s="28"/>
      <c r="B6" s="28"/>
      <c r="C6" s="105"/>
      <c r="D6" s="106"/>
      <c r="E6" s="106"/>
    </row>
    <row r="7" spans="1:5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 s="287" customFormat="1" ht="22.5" x14ac:dyDescent="0.2">
      <c r="A8" s="182" t="s">
        <v>723</v>
      </c>
      <c r="B8" s="182" t="s">
        <v>724</v>
      </c>
      <c r="C8" s="175">
        <v>2500</v>
      </c>
      <c r="D8" s="175">
        <v>2500</v>
      </c>
      <c r="E8" s="175">
        <f>+C8-D8</f>
        <v>0</v>
      </c>
    </row>
    <row r="9" spans="1:5" s="287" customFormat="1" ht="22.5" x14ac:dyDescent="0.2">
      <c r="A9" s="182" t="s">
        <v>361</v>
      </c>
      <c r="B9" s="182" t="s">
        <v>362</v>
      </c>
      <c r="C9" s="175">
        <v>56721675.619999997</v>
      </c>
      <c r="D9" s="175">
        <v>59962779.049999997</v>
      </c>
      <c r="E9" s="175">
        <f>+D9-C9</f>
        <v>3241103.4299999997</v>
      </c>
    </row>
    <row r="10" spans="1:5" s="287" customFormat="1" x14ac:dyDescent="0.2">
      <c r="A10" s="182"/>
      <c r="B10" s="182"/>
      <c r="C10" s="175"/>
      <c r="D10" s="175"/>
      <c r="E10" s="175"/>
    </row>
    <row r="11" spans="1:5" s="19" customFormat="1" x14ac:dyDescent="0.2">
      <c r="A11" s="162"/>
      <c r="B11" s="162" t="s">
        <v>318</v>
      </c>
      <c r="C11" s="176">
        <f>SUM(C8:C10)</f>
        <v>56724175.619999997</v>
      </c>
      <c r="D11" s="176">
        <f>SUM(D8:D10)</f>
        <v>59965279.049999997</v>
      </c>
      <c r="E11" s="176">
        <f>SUM(E8:E10)</f>
        <v>3241103.4299999997</v>
      </c>
    </row>
    <row r="12" spans="1:5" s="19" customFormat="1" x14ac:dyDescent="0.2">
      <c r="A12" s="208"/>
      <c r="B12" s="208"/>
      <c r="C12" s="210"/>
      <c r="D12" s="210"/>
      <c r="E12" s="210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zoomScaleSheetLayoutView="100" workbookViewId="0">
      <selection activeCell="A16" sqref="A16:XFD19"/>
    </sheetView>
  </sheetViews>
  <sheetFormatPr baseColWidth="10" defaultColWidth="11.42578125" defaultRowHeight="11.25" x14ac:dyDescent="0.2"/>
  <cols>
    <col min="1" max="1" width="20.7109375" style="164" customWidth="1"/>
    <col min="2" max="2" width="50.7109375" style="164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 x14ac:dyDescent="0.2">
      <c r="A1" s="73" t="s">
        <v>43</v>
      </c>
      <c r="B1" s="73"/>
      <c r="C1" s="107"/>
      <c r="D1" s="108"/>
    </row>
    <row r="2" spans="1:4" s="42" customFormat="1" x14ac:dyDescent="0.2">
      <c r="A2" s="73" t="s">
        <v>0</v>
      </c>
      <c r="B2" s="73"/>
      <c r="C2" s="107"/>
      <c r="D2" s="109"/>
    </row>
    <row r="3" spans="1:4" s="42" customFormat="1" x14ac:dyDescent="0.2">
      <c r="A3" s="73"/>
      <c r="B3" s="73"/>
      <c r="C3" s="107"/>
      <c r="D3" s="109"/>
    </row>
    <row r="4" spans="1:4" s="42" customFormat="1" x14ac:dyDescent="0.2">
      <c r="C4" s="107"/>
      <c r="D4" s="109"/>
    </row>
    <row r="5" spans="1:4" s="42" customFormat="1" ht="11.25" customHeight="1" x14ac:dyDescent="0.2">
      <c r="A5" s="371" t="s">
        <v>319</v>
      </c>
      <c r="B5" s="372"/>
      <c r="C5" s="107"/>
      <c r="D5" s="110" t="s">
        <v>118</v>
      </c>
    </row>
    <row r="6" spans="1:4" x14ac:dyDescent="0.2">
      <c r="A6" s="111"/>
      <c r="B6" s="111"/>
      <c r="C6" s="112"/>
      <c r="D6" s="113"/>
    </row>
    <row r="7" spans="1:4" ht="15" customHeight="1" x14ac:dyDescent="0.2">
      <c r="A7" s="15" t="s">
        <v>46</v>
      </c>
      <c r="B7" s="16" t="s">
        <v>47</v>
      </c>
      <c r="C7" s="58" t="s">
        <v>77</v>
      </c>
      <c r="D7" s="52" t="s">
        <v>119</v>
      </c>
    </row>
    <row r="8" spans="1:4" s="287" customFormat="1" ht="15" customHeight="1" x14ac:dyDescent="0.2">
      <c r="A8" s="114" t="s">
        <v>363</v>
      </c>
      <c r="B8" s="115"/>
      <c r="C8" s="116"/>
      <c r="D8" s="117"/>
    </row>
    <row r="9" spans="1:4" x14ac:dyDescent="0.2">
      <c r="A9" s="114"/>
      <c r="B9" s="114"/>
      <c r="C9" s="116"/>
      <c r="D9" s="117"/>
    </row>
    <row r="10" spans="1:4" x14ac:dyDescent="0.2">
      <c r="A10" s="118"/>
      <c r="B10" s="118" t="s">
        <v>322</v>
      </c>
      <c r="C10" s="119">
        <v>0</v>
      </c>
      <c r="D10" s="211">
        <v>0</v>
      </c>
    </row>
    <row r="13" spans="1:4" x14ac:dyDescent="0.2">
      <c r="A13" s="371" t="s">
        <v>320</v>
      </c>
      <c r="B13" s="372"/>
      <c r="C13" s="107"/>
      <c r="D13" s="110" t="s">
        <v>118</v>
      </c>
    </row>
    <row r="14" spans="1:4" x14ac:dyDescent="0.2">
      <c r="A14" s="111"/>
      <c r="B14" s="111"/>
      <c r="C14" s="112"/>
      <c r="D14" s="113"/>
    </row>
    <row r="15" spans="1:4" x14ac:dyDescent="0.2">
      <c r="A15" s="15" t="s">
        <v>46</v>
      </c>
      <c r="B15" s="16" t="s">
        <v>47</v>
      </c>
      <c r="C15" s="58" t="s">
        <v>77</v>
      </c>
      <c r="D15" s="52" t="s">
        <v>119</v>
      </c>
    </row>
    <row r="16" spans="1:4" s="287" customFormat="1" ht="22.5" x14ac:dyDescent="0.2">
      <c r="A16" s="114" t="s">
        <v>421</v>
      </c>
      <c r="B16" s="115" t="s">
        <v>422</v>
      </c>
      <c r="C16" s="116">
        <v>132712.03</v>
      </c>
      <c r="D16" s="117"/>
    </row>
    <row r="17" spans="1:4" s="287" customFormat="1" ht="22.5" x14ac:dyDescent="0.2">
      <c r="A17" s="114" t="s">
        <v>429</v>
      </c>
      <c r="B17" s="115" t="s">
        <v>430</v>
      </c>
      <c r="C17" s="116">
        <v>2679.6</v>
      </c>
      <c r="D17" s="117"/>
    </row>
    <row r="18" spans="1:4" s="287" customFormat="1" ht="22.5" x14ac:dyDescent="0.2">
      <c r="A18" s="114" t="s">
        <v>777</v>
      </c>
      <c r="B18" s="115" t="s">
        <v>778</v>
      </c>
      <c r="C18" s="116">
        <v>172465.99</v>
      </c>
      <c r="D18" s="117"/>
    </row>
    <row r="19" spans="1:4" s="287" customFormat="1" ht="22.5" x14ac:dyDescent="0.2">
      <c r="A19" s="114" t="s">
        <v>444</v>
      </c>
      <c r="B19" s="114" t="s">
        <v>861</v>
      </c>
      <c r="C19" s="116">
        <v>6403.2</v>
      </c>
      <c r="D19" s="117"/>
    </row>
    <row r="20" spans="1:4" x14ac:dyDescent="0.2">
      <c r="A20" s="114"/>
      <c r="B20" s="115"/>
      <c r="C20" s="116"/>
      <c r="D20" s="117"/>
    </row>
    <row r="21" spans="1:4" x14ac:dyDescent="0.2">
      <c r="A21" s="114"/>
      <c r="B21" s="114"/>
      <c r="C21" s="116"/>
      <c r="D21" s="117"/>
    </row>
    <row r="22" spans="1:4" x14ac:dyDescent="0.2">
      <c r="A22" s="118"/>
      <c r="B22" s="118" t="s">
        <v>321</v>
      </c>
      <c r="C22" s="119">
        <f>SUM(C16:C21)</f>
        <v>314260.82</v>
      </c>
      <c r="D22" s="211">
        <v>0</v>
      </c>
    </row>
  </sheetData>
  <mergeCells count="2">
    <mergeCell ref="A5:B5"/>
    <mergeCell ref="A13:B13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15"/>
    <dataValidation allowBlank="1" showInputMessage="1" showErrorMessage="1" prompt="Importe (saldo final) de las adquisiciones de bienes muebles e inmuebles efectuadas en el periodo al que corresponde la cuenta pública presentada." sqref="C7 C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15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="80" zoomScaleNormal="80" zoomScaleSheetLayoutView="100" workbookViewId="0">
      <pane ySplit="8" topLeftCell="A9" activePane="bottomLeft" state="frozen"/>
      <selection pane="bottomLeft" activeCell="A9" sqref="A9:D43"/>
    </sheetView>
  </sheetViews>
  <sheetFormatPr baseColWidth="10" defaultColWidth="11.42578125" defaultRowHeight="11.25" x14ac:dyDescent="0.2"/>
  <cols>
    <col min="1" max="1" width="11.7109375" style="164" customWidth="1"/>
    <col min="2" max="2" width="68" style="164" customWidth="1"/>
    <col min="3" max="3" width="17.7109375" style="120" customWidth="1"/>
    <col min="4" max="4" width="17.7109375" style="279" customWidth="1"/>
    <col min="5" max="16384" width="11.42578125" style="279"/>
  </cols>
  <sheetData>
    <row r="1" spans="1:4" s="42" customFormat="1" x14ac:dyDescent="0.2">
      <c r="A1" s="73" t="s">
        <v>43</v>
      </c>
      <c r="B1" s="73"/>
      <c r="C1" s="107"/>
    </row>
    <row r="2" spans="1:4" s="42" customFormat="1" x14ac:dyDescent="0.2">
      <c r="A2" s="73" t="s">
        <v>0</v>
      </c>
      <c r="B2" s="73"/>
      <c r="C2" s="107"/>
    </row>
    <row r="3" spans="1:4" s="42" customFormat="1" x14ac:dyDescent="0.2">
      <c r="A3" s="73"/>
      <c r="B3" s="73"/>
      <c r="C3" s="107"/>
    </row>
    <row r="4" spans="1:4" s="42" customFormat="1" x14ac:dyDescent="0.2">
      <c r="A4" s="73"/>
      <c r="B4" s="73"/>
      <c r="C4" s="107"/>
    </row>
    <row r="5" spans="1:4" s="42" customFormat="1" x14ac:dyDescent="0.2">
      <c r="C5" s="107"/>
    </row>
    <row r="6" spans="1:4" s="42" customFormat="1" ht="11.25" customHeight="1" x14ac:dyDescent="0.2">
      <c r="A6" s="371" t="s">
        <v>300</v>
      </c>
      <c r="B6" s="372"/>
      <c r="C6" s="107"/>
      <c r="D6" s="292" t="s">
        <v>257</v>
      </c>
    </row>
    <row r="7" spans="1:4" x14ac:dyDescent="0.2">
      <c r="A7" s="111"/>
      <c r="B7" s="111"/>
      <c r="C7" s="112"/>
    </row>
    <row r="8" spans="1:4" ht="15" customHeight="1" x14ac:dyDescent="0.2">
      <c r="A8" s="15" t="s">
        <v>46</v>
      </c>
      <c r="B8" s="224" t="s">
        <v>47</v>
      </c>
      <c r="C8" s="318" t="s">
        <v>75</v>
      </c>
      <c r="D8" s="318" t="s">
        <v>76</v>
      </c>
    </row>
    <row r="9" spans="1:4" s="287" customFormat="1" x14ac:dyDescent="0.2">
      <c r="A9" s="319">
        <v>5500</v>
      </c>
      <c r="B9" s="320" t="s">
        <v>330</v>
      </c>
      <c r="C9" s="321">
        <v>485449.54000000004</v>
      </c>
      <c r="D9" s="321">
        <f>SUM(D10:D40)</f>
        <v>502522.27</v>
      </c>
    </row>
    <row r="10" spans="1:4" s="287" customFormat="1" x14ac:dyDescent="0.2">
      <c r="A10" s="323">
        <v>5510</v>
      </c>
      <c r="B10" s="324" t="s">
        <v>214</v>
      </c>
      <c r="C10" s="321"/>
      <c r="D10" s="322"/>
    </row>
    <row r="11" spans="1:4" s="287" customFormat="1" x14ac:dyDescent="0.2">
      <c r="A11" s="323">
        <v>5511</v>
      </c>
      <c r="B11" s="324" t="s">
        <v>331</v>
      </c>
      <c r="C11" s="321"/>
      <c r="D11" s="322"/>
    </row>
    <row r="12" spans="1:4" s="287" customFormat="1" x14ac:dyDescent="0.2">
      <c r="A12" s="323">
        <v>5512</v>
      </c>
      <c r="B12" s="324" t="s">
        <v>332</v>
      </c>
      <c r="C12" s="321"/>
      <c r="D12" s="322"/>
    </row>
    <row r="13" spans="1:4" s="287" customFormat="1" x14ac:dyDescent="0.2">
      <c r="A13" s="323">
        <v>5513</v>
      </c>
      <c r="B13" s="324" t="s">
        <v>333</v>
      </c>
      <c r="C13" s="321"/>
      <c r="D13" s="322"/>
    </row>
    <row r="14" spans="1:4" s="287" customFormat="1" x14ac:dyDescent="0.2">
      <c r="A14" s="323">
        <v>5514</v>
      </c>
      <c r="B14" s="324" t="s">
        <v>334</v>
      </c>
      <c r="C14" s="321"/>
      <c r="D14" s="322"/>
    </row>
    <row r="15" spans="1:4" s="287" customFormat="1" x14ac:dyDescent="0.2">
      <c r="A15" s="323">
        <v>5515</v>
      </c>
      <c r="B15" s="324" t="s">
        <v>335</v>
      </c>
      <c r="C15" s="321">
        <v>467708.45</v>
      </c>
      <c r="D15" s="322">
        <v>449719.05</v>
      </c>
    </row>
    <row r="16" spans="1:4" s="287" customFormat="1" x14ac:dyDescent="0.2">
      <c r="A16" s="323">
        <v>5516</v>
      </c>
      <c r="B16" s="324" t="s">
        <v>336</v>
      </c>
      <c r="C16" s="321"/>
      <c r="D16" s="322"/>
    </row>
    <row r="17" spans="1:4" s="287" customFormat="1" x14ac:dyDescent="0.2">
      <c r="A17" s="323">
        <v>5517</v>
      </c>
      <c r="B17" s="324" t="s">
        <v>337</v>
      </c>
      <c r="C17" s="321">
        <v>17741.09</v>
      </c>
      <c r="D17" s="322">
        <v>52803.22</v>
      </c>
    </row>
    <row r="18" spans="1:4" s="287" customFormat="1" x14ac:dyDescent="0.2">
      <c r="A18" s="323">
        <v>5518</v>
      </c>
      <c r="B18" s="324" t="s">
        <v>338</v>
      </c>
      <c r="C18" s="321"/>
      <c r="D18" s="322"/>
    </row>
    <row r="19" spans="1:4" s="287" customFormat="1" x14ac:dyDescent="0.2">
      <c r="A19" s="323">
        <v>5520</v>
      </c>
      <c r="B19" s="324" t="s">
        <v>215</v>
      </c>
      <c r="C19" s="321"/>
      <c r="D19" s="322"/>
    </row>
    <row r="20" spans="1:4" s="287" customFormat="1" x14ac:dyDescent="0.2">
      <c r="A20" s="323">
        <v>5521</v>
      </c>
      <c r="B20" s="324" t="s">
        <v>339</v>
      </c>
      <c r="C20" s="321"/>
      <c r="D20" s="322"/>
    </row>
    <row r="21" spans="1:4" s="287" customFormat="1" x14ac:dyDescent="0.2">
      <c r="A21" s="323">
        <v>5522</v>
      </c>
      <c r="B21" s="324" t="s">
        <v>340</v>
      </c>
      <c r="C21" s="321"/>
      <c r="D21" s="322"/>
    </row>
    <row r="22" spans="1:4" s="287" customFormat="1" x14ac:dyDescent="0.2">
      <c r="A22" s="323">
        <v>5530</v>
      </c>
      <c r="B22" s="324" t="s">
        <v>216</v>
      </c>
      <c r="C22" s="321"/>
      <c r="D22" s="322"/>
    </row>
    <row r="23" spans="1:4" s="287" customFormat="1" x14ac:dyDescent="0.2">
      <c r="A23" s="323">
        <v>5531</v>
      </c>
      <c r="B23" s="324" t="s">
        <v>341</v>
      </c>
      <c r="C23" s="321"/>
      <c r="D23" s="322"/>
    </row>
    <row r="24" spans="1:4" s="287" customFormat="1" x14ac:dyDescent="0.2">
      <c r="A24" s="323">
        <v>5532</v>
      </c>
      <c r="B24" s="324" t="s">
        <v>342</v>
      </c>
      <c r="C24" s="321"/>
      <c r="D24" s="322"/>
    </row>
    <row r="25" spans="1:4" s="287" customFormat="1" x14ac:dyDescent="0.2">
      <c r="A25" s="323">
        <v>5533</v>
      </c>
      <c r="B25" s="324" t="s">
        <v>343</v>
      </c>
      <c r="C25" s="321"/>
      <c r="D25" s="322"/>
    </row>
    <row r="26" spans="1:4" s="287" customFormat="1" x14ac:dyDescent="0.2">
      <c r="A26" s="323">
        <v>5534</v>
      </c>
      <c r="B26" s="324" t="s">
        <v>344</v>
      </c>
      <c r="C26" s="321"/>
      <c r="D26" s="322"/>
    </row>
    <row r="27" spans="1:4" s="287" customFormat="1" x14ac:dyDescent="0.2">
      <c r="A27" s="323">
        <v>5535</v>
      </c>
      <c r="B27" s="324" t="s">
        <v>345</v>
      </c>
      <c r="C27" s="321"/>
      <c r="D27" s="322"/>
    </row>
    <row r="28" spans="1:4" s="287" customFormat="1" x14ac:dyDescent="0.2">
      <c r="A28" s="323">
        <v>5540</v>
      </c>
      <c r="B28" s="324" t="s">
        <v>217</v>
      </c>
      <c r="C28" s="321"/>
      <c r="D28" s="322"/>
    </row>
    <row r="29" spans="1:4" s="287" customFormat="1" x14ac:dyDescent="0.2">
      <c r="A29" s="323">
        <v>5541</v>
      </c>
      <c r="B29" s="324" t="s">
        <v>217</v>
      </c>
      <c r="C29" s="321"/>
      <c r="D29" s="322"/>
    </row>
    <row r="30" spans="1:4" s="287" customFormat="1" x14ac:dyDescent="0.2">
      <c r="A30" s="323">
        <v>5550</v>
      </c>
      <c r="B30" s="325" t="s">
        <v>218</v>
      </c>
      <c r="C30" s="321"/>
      <c r="D30" s="322"/>
    </row>
    <row r="31" spans="1:4" s="287" customFormat="1" x14ac:dyDescent="0.2">
      <c r="A31" s="323">
        <v>5551</v>
      </c>
      <c r="B31" s="325" t="s">
        <v>218</v>
      </c>
      <c r="C31" s="321"/>
      <c r="D31" s="322"/>
    </row>
    <row r="32" spans="1:4" s="287" customFormat="1" x14ac:dyDescent="0.2">
      <c r="A32" s="323">
        <v>5590</v>
      </c>
      <c r="B32" s="325" t="s">
        <v>240</v>
      </c>
      <c r="C32" s="321"/>
      <c r="D32" s="322"/>
    </row>
    <row r="33" spans="1:4" s="287" customFormat="1" x14ac:dyDescent="0.2">
      <c r="A33" s="323">
        <v>5591</v>
      </c>
      <c r="B33" s="325" t="s">
        <v>346</v>
      </c>
      <c r="C33" s="321"/>
      <c r="D33" s="322"/>
    </row>
    <row r="34" spans="1:4" s="287" customFormat="1" x14ac:dyDescent="0.2">
      <c r="A34" s="323">
        <v>5592</v>
      </c>
      <c r="B34" s="325" t="s">
        <v>347</v>
      </c>
      <c r="C34" s="321"/>
      <c r="D34" s="322"/>
    </row>
    <row r="35" spans="1:4" s="287" customFormat="1" x14ac:dyDescent="0.2">
      <c r="A35" s="323">
        <v>5593</v>
      </c>
      <c r="B35" s="325" t="s">
        <v>348</v>
      </c>
      <c r="C35" s="321"/>
      <c r="D35" s="322"/>
    </row>
    <row r="36" spans="1:4" s="287" customFormat="1" x14ac:dyDescent="0.2">
      <c r="A36" s="323">
        <v>5594</v>
      </c>
      <c r="B36" s="325" t="s">
        <v>349</v>
      </c>
      <c r="C36" s="321"/>
      <c r="D36" s="322"/>
    </row>
    <row r="37" spans="1:4" s="287" customFormat="1" x14ac:dyDescent="0.2">
      <c r="A37" s="323">
        <v>5595</v>
      </c>
      <c r="B37" s="325" t="s">
        <v>350</v>
      </c>
      <c r="C37" s="321"/>
      <c r="D37" s="322"/>
    </row>
    <row r="38" spans="1:4" s="287" customFormat="1" x14ac:dyDescent="0.2">
      <c r="A38" s="323">
        <v>5596</v>
      </c>
      <c r="B38" s="325" t="s">
        <v>351</v>
      </c>
      <c r="C38" s="321"/>
      <c r="D38" s="322"/>
    </row>
    <row r="39" spans="1:4" s="287" customFormat="1" x14ac:dyDescent="0.2">
      <c r="A39" s="323">
        <v>5597</v>
      </c>
      <c r="B39" s="325" t="s">
        <v>352</v>
      </c>
      <c r="C39" s="321"/>
      <c r="D39" s="322"/>
    </row>
    <row r="40" spans="1:4" s="287" customFormat="1" x14ac:dyDescent="0.2">
      <c r="A40" s="323">
        <v>5599</v>
      </c>
      <c r="B40" s="325" t="s">
        <v>353</v>
      </c>
      <c r="C40" s="321"/>
      <c r="D40" s="322"/>
    </row>
    <row r="41" spans="1:4" s="287" customFormat="1" x14ac:dyDescent="0.2">
      <c r="A41" s="319">
        <v>5600</v>
      </c>
      <c r="B41" s="326" t="s">
        <v>354</v>
      </c>
      <c r="C41" s="321"/>
      <c r="D41" s="322"/>
    </row>
    <row r="42" spans="1:4" s="287" customFormat="1" x14ac:dyDescent="0.2">
      <c r="A42" s="323">
        <v>5610</v>
      </c>
      <c r="B42" s="325" t="s">
        <v>355</v>
      </c>
      <c r="C42" s="321"/>
      <c r="D42" s="322"/>
    </row>
    <row r="43" spans="1:4" s="287" customFormat="1" x14ac:dyDescent="0.2">
      <c r="A43" s="327">
        <v>5611</v>
      </c>
      <c r="B43" s="328" t="s">
        <v>356</v>
      </c>
      <c r="C43" s="329"/>
      <c r="D43" s="330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A8" sqref="A8:C19"/>
    </sheetView>
  </sheetViews>
  <sheetFormatPr baseColWidth="10" defaultColWidth="11.42578125" defaultRowHeight="11.25" x14ac:dyDescent="0.2"/>
  <cols>
    <col min="1" max="1" width="20.7109375" style="216" customWidth="1"/>
    <col min="2" max="2" width="50.7109375" style="216" customWidth="1"/>
    <col min="3" max="3" width="17.7109375" style="216" customWidth="1"/>
    <col min="4" max="16384" width="11.42578125" style="216"/>
  </cols>
  <sheetData>
    <row r="1" spans="1:3" x14ac:dyDescent="0.2">
      <c r="A1" s="73" t="s">
        <v>43</v>
      </c>
    </row>
    <row r="2" spans="1:3" x14ac:dyDescent="0.2">
      <c r="A2" s="73"/>
    </row>
    <row r="3" spans="1:3" s="266" customFormat="1" x14ac:dyDescent="0.2">
      <c r="A3" s="73"/>
    </row>
    <row r="4" spans="1:3" x14ac:dyDescent="0.2">
      <c r="A4" s="73"/>
    </row>
    <row r="5" spans="1:3" ht="11.25" customHeight="1" x14ac:dyDescent="0.2">
      <c r="A5" s="270" t="s">
        <v>232</v>
      </c>
      <c r="B5" s="271"/>
      <c r="C5" s="267" t="s">
        <v>250</v>
      </c>
    </row>
    <row r="6" spans="1:3" x14ac:dyDescent="0.2">
      <c r="A6" s="276"/>
      <c r="B6" s="276"/>
      <c r="C6" s="277"/>
    </row>
    <row r="7" spans="1:3" ht="15" customHeight="1" x14ac:dyDescent="0.2">
      <c r="A7" s="15" t="s">
        <v>46</v>
      </c>
      <c r="B7" s="272" t="s">
        <v>47</v>
      </c>
      <c r="C7" s="224" t="s">
        <v>54</v>
      </c>
    </row>
    <row r="8" spans="1:3" x14ac:dyDescent="0.2">
      <c r="A8" s="242">
        <v>900001</v>
      </c>
      <c r="B8" s="225" t="s">
        <v>220</v>
      </c>
      <c r="C8" s="229">
        <v>14540916.700000001</v>
      </c>
    </row>
    <row r="9" spans="1:3" x14ac:dyDescent="0.2">
      <c r="A9" s="242">
        <v>900002</v>
      </c>
      <c r="B9" s="226" t="s">
        <v>221</v>
      </c>
      <c r="C9" s="229">
        <f>SUM(C10:C14)</f>
        <v>0</v>
      </c>
    </row>
    <row r="10" spans="1:3" x14ac:dyDescent="0.2">
      <c r="A10" s="240">
        <v>4320</v>
      </c>
      <c r="B10" s="227" t="s">
        <v>222</v>
      </c>
      <c r="C10" s="230"/>
    </row>
    <row r="11" spans="1:3" ht="22.5" x14ac:dyDescent="0.2">
      <c r="A11" s="240">
        <v>4330</v>
      </c>
      <c r="B11" s="227" t="s">
        <v>223</v>
      </c>
      <c r="C11" s="230"/>
    </row>
    <row r="12" spans="1:3" x14ac:dyDescent="0.2">
      <c r="A12" s="240">
        <v>4340</v>
      </c>
      <c r="B12" s="227" t="s">
        <v>224</v>
      </c>
      <c r="C12" s="230"/>
    </row>
    <row r="13" spans="1:3" x14ac:dyDescent="0.2">
      <c r="A13" s="240">
        <v>4399</v>
      </c>
      <c r="B13" s="227" t="s">
        <v>225</v>
      </c>
      <c r="C13" s="230"/>
    </row>
    <row r="14" spans="1:3" x14ac:dyDescent="0.2">
      <c r="A14" s="241">
        <v>4400</v>
      </c>
      <c r="B14" s="227" t="s">
        <v>226</v>
      </c>
      <c r="C14" s="230"/>
    </row>
    <row r="15" spans="1:3" x14ac:dyDescent="0.2">
      <c r="A15" s="242">
        <v>900003</v>
      </c>
      <c r="B15" s="226" t="s">
        <v>227</v>
      </c>
      <c r="C15" s="229">
        <f>SUM(C16:C19)</f>
        <v>51686.48</v>
      </c>
    </row>
    <row r="16" spans="1:3" x14ac:dyDescent="0.2">
      <c r="A16" s="245">
        <v>52</v>
      </c>
      <c r="B16" s="227" t="s">
        <v>228</v>
      </c>
      <c r="C16" s="230"/>
    </row>
    <row r="17" spans="1:3" x14ac:dyDescent="0.2">
      <c r="A17" s="245">
        <v>62</v>
      </c>
      <c r="B17" s="227" t="s">
        <v>229</v>
      </c>
      <c r="C17" s="230"/>
    </row>
    <row r="18" spans="1:3" x14ac:dyDescent="0.2">
      <c r="A18" s="249" t="s">
        <v>243</v>
      </c>
      <c r="B18" s="227" t="s">
        <v>230</v>
      </c>
      <c r="C18" s="230"/>
    </row>
    <row r="19" spans="1:3" x14ac:dyDescent="0.2">
      <c r="A19" s="241">
        <v>4500</v>
      </c>
      <c r="B19" s="228" t="s">
        <v>238</v>
      </c>
      <c r="C19" s="230">
        <v>51686.48</v>
      </c>
    </row>
    <row r="20" spans="1:3" x14ac:dyDescent="0.2">
      <c r="A20" s="243">
        <v>900004</v>
      </c>
      <c r="B20" s="231" t="s">
        <v>231</v>
      </c>
      <c r="C20" s="232">
        <f>+C8+C9-C15</f>
        <v>14489230.220000001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8" sqref="A8:C34"/>
    </sheetView>
  </sheetViews>
  <sheetFormatPr baseColWidth="10" defaultColWidth="11.42578125" defaultRowHeight="11.25" x14ac:dyDescent="0.2"/>
  <cols>
    <col min="1" max="1" width="20.7109375" style="216" customWidth="1"/>
    <col min="2" max="2" width="50.7109375" style="216" customWidth="1"/>
    <col min="3" max="3" width="17.7109375" style="9" customWidth="1"/>
    <col min="4" max="16384" width="11.42578125" style="216"/>
  </cols>
  <sheetData>
    <row r="1" spans="1:3" x14ac:dyDescent="0.2">
      <c r="A1" s="73" t="s">
        <v>43</v>
      </c>
    </row>
    <row r="2" spans="1:3" x14ac:dyDescent="0.2">
      <c r="A2" s="73"/>
    </row>
    <row r="3" spans="1:3" s="266" customFormat="1" x14ac:dyDescent="0.2">
      <c r="A3" s="73"/>
      <c r="C3" s="9"/>
    </row>
    <row r="4" spans="1:3" x14ac:dyDescent="0.2">
      <c r="A4" s="73"/>
    </row>
    <row r="5" spans="1:3" ht="11.25" customHeight="1" x14ac:dyDescent="0.2">
      <c r="A5" s="270" t="s">
        <v>233</v>
      </c>
      <c r="B5" s="271"/>
      <c r="C5" s="274" t="s">
        <v>251</v>
      </c>
    </row>
    <row r="6" spans="1:3" ht="11.25" customHeight="1" x14ac:dyDescent="0.2">
      <c r="A6" s="276"/>
      <c r="B6" s="277"/>
      <c r="C6" s="278"/>
    </row>
    <row r="7" spans="1:3" ht="15" customHeight="1" x14ac:dyDescent="0.2">
      <c r="A7" s="15" t="s">
        <v>46</v>
      </c>
      <c r="B7" s="272" t="s">
        <v>47</v>
      </c>
      <c r="C7" s="275" t="s">
        <v>54</v>
      </c>
    </row>
    <row r="8" spans="1:3" x14ac:dyDescent="0.2">
      <c r="A8" s="247">
        <v>900001</v>
      </c>
      <c r="B8" s="234" t="s">
        <v>197</v>
      </c>
      <c r="C8" s="237">
        <v>13869693.41</v>
      </c>
    </row>
    <row r="9" spans="1:3" x14ac:dyDescent="0.2">
      <c r="A9" s="247">
        <v>900002</v>
      </c>
      <c r="B9" s="234" t="s">
        <v>198</v>
      </c>
      <c r="C9" s="237">
        <v>314260.82</v>
      </c>
    </row>
    <row r="10" spans="1:3" x14ac:dyDescent="0.2">
      <c r="A10" s="240">
        <v>5100</v>
      </c>
      <c r="B10" s="235" t="s">
        <v>199</v>
      </c>
      <c r="C10" s="233">
        <v>132712.03</v>
      </c>
    </row>
    <row r="11" spans="1:3" x14ac:dyDescent="0.2">
      <c r="A11" s="240">
        <v>5200</v>
      </c>
      <c r="B11" s="235" t="s">
        <v>200</v>
      </c>
      <c r="C11" s="233"/>
    </row>
    <row r="12" spans="1:3" x14ac:dyDescent="0.2">
      <c r="A12" s="240">
        <v>5300</v>
      </c>
      <c r="B12" s="235" t="s">
        <v>201</v>
      </c>
      <c r="C12" s="233"/>
    </row>
    <row r="13" spans="1:3" x14ac:dyDescent="0.2">
      <c r="A13" s="240">
        <v>5400</v>
      </c>
      <c r="B13" s="235" t="s">
        <v>202</v>
      </c>
      <c r="C13" s="233">
        <v>0</v>
      </c>
    </row>
    <row r="14" spans="1:3" x14ac:dyDescent="0.2">
      <c r="A14" s="240">
        <v>5500</v>
      </c>
      <c r="B14" s="235" t="s">
        <v>203</v>
      </c>
      <c r="C14" s="233"/>
    </row>
    <row r="15" spans="1:3" x14ac:dyDescent="0.2">
      <c r="A15" s="240">
        <v>5600</v>
      </c>
      <c r="B15" s="235" t="s">
        <v>204</v>
      </c>
      <c r="C15" s="233">
        <v>175145.59</v>
      </c>
    </row>
    <row r="16" spans="1:3" x14ac:dyDescent="0.2">
      <c r="A16" s="240">
        <v>5700</v>
      </c>
      <c r="B16" s="235" t="s">
        <v>205</v>
      </c>
      <c r="C16" s="233"/>
    </row>
    <row r="17" spans="1:3" x14ac:dyDescent="0.2">
      <c r="A17" s="240" t="s">
        <v>249</v>
      </c>
      <c r="B17" s="235" t="s">
        <v>206</v>
      </c>
      <c r="C17" s="233"/>
    </row>
    <row r="18" spans="1:3" x14ac:dyDescent="0.2">
      <c r="A18" s="240">
        <v>5900</v>
      </c>
      <c r="B18" s="235" t="s">
        <v>207</v>
      </c>
      <c r="C18" s="233">
        <v>6403.2</v>
      </c>
    </row>
    <row r="19" spans="1:3" x14ac:dyDescent="0.2">
      <c r="A19" s="245">
        <v>6200</v>
      </c>
      <c r="B19" s="235" t="s">
        <v>208</v>
      </c>
      <c r="C19" s="233"/>
    </row>
    <row r="20" spans="1:3" x14ac:dyDescent="0.2">
      <c r="A20" s="245">
        <v>7200</v>
      </c>
      <c r="B20" s="235" t="s">
        <v>209</v>
      </c>
      <c r="C20" s="233"/>
    </row>
    <row r="21" spans="1:3" x14ac:dyDescent="0.2">
      <c r="A21" s="245">
        <v>7300</v>
      </c>
      <c r="B21" s="235" t="s">
        <v>210</v>
      </c>
      <c r="C21" s="233"/>
    </row>
    <row r="22" spans="1:3" x14ac:dyDescent="0.2">
      <c r="A22" s="245">
        <v>7500</v>
      </c>
      <c r="B22" s="235" t="s">
        <v>211</v>
      </c>
      <c r="C22" s="233"/>
    </row>
    <row r="23" spans="1:3" x14ac:dyDescent="0.2">
      <c r="A23" s="245">
        <v>7900</v>
      </c>
      <c r="B23" s="235" t="s">
        <v>212</v>
      </c>
      <c r="C23" s="233"/>
    </row>
    <row r="24" spans="1:3" x14ac:dyDescent="0.2">
      <c r="A24" s="245">
        <v>9100</v>
      </c>
      <c r="B24" s="235" t="s">
        <v>237</v>
      </c>
      <c r="C24" s="233"/>
    </row>
    <row r="25" spans="1:3" x14ac:dyDescent="0.2">
      <c r="A25" s="245">
        <v>9900</v>
      </c>
      <c r="B25" s="235" t="s">
        <v>213</v>
      </c>
      <c r="C25" s="233"/>
    </row>
    <row r="26" spans="1:3" x14ac:dyDescent="0.2">
      <c r="A26" s="245">
        <v>7400</v>
      </c>
      <c r="B26" s="236" t="s">
        <v>239</v>
      </c>
      <c r="C26" s="233"/>
    </row>
    <row r="27" spans="1:3" x14ac:dyDescent="0.2">
      <c r="A27" s="247">
        <v>900003</v>
      </c>
      <c r="B27" s="234" t="s">
        <v>242</v>
      </c>
      <c r="C27" s="237">
        <v>502522.27</v>
      </c>
    </row>
    <row r="28" spans="1:3" ht="22.5" x14ac:dyDescent="0.2">
      <c r="A28" s="240">
        <v>5510</v>
      </c>
      <c r="B28" s="235" t="s">
        <v>214</v>
      </c>
      <c r="C28" s="233">
        <v>502522.27</v>
      </c>
    </row>
    <row r="29" spans="1:3" x14ac:dyDescent="0.2">
      <c r="A29" s="240">
        <v>5520</v>
      </c>
      <c r="B29" s="235" t="s">
        <v>215</v>
      </c>
      <c r="C29" s="233"/>
    </row>
    <row r="30" spans="1:3" x14ac:dyDescent="0.2">
      <c r="A30" s="240">
        <v>5530</v>
      </c>
      <c r="B30" s="235" t="s">
        <v>216</v>
      </c>
      <c r="C30" s="233"/>
    </row>
    <row r="31" spans="1:3" ht="22.5" x14ac:dyDescent="0.2">
      <c r="A31" s="240">
        <v>5540</v>
      </c>
      <c r="B31" s="235" t="s">
        <v>217</v>
      </c>
      <c r="C31" s="233"/>
    </row>
    <row r="32" spans="1:3" x14ac:dyDescent="0.2">
      <c r="A32" s="240">
        <v>5550</v>
      </c>
      <c r="B32" s="235" t="s">
        <v>218</v>
      </c>
      <c r="C32" s="233"/>
    </row>
    <row r="33" spans="1:3" x14ac:dyDescent="0.2">
      <c r="A33" s="240">
        <v>5590</v>
      </c>
      <c r="B33" s="235" t="s">
        <v>240</v>
      </c>
      <c r="C33" s="233"/>
    </row>
    <row r="34" spans="1:3" x14ac:dyDescent="0.2">
      <c r="A34" s="240">
        <v>5600</v>
      </c>
      <c r="B34" s="236" t="s">
        <v>241</v>
      </c>
      <c r="C34" s="233"/>
    </row>
    <row r="35" spans="1:3" x14ac:dyDescent="0.2">
      <c r="A35" s="248">
        <v>900004</v>
      </c>
      <c r="B35" s="238" t="s">
        <v>219</v>
      </c>
      <c r="C35" s="239">
        <f>+C8-C9+C27</f>
        <v>14057954.859999999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37" sqref="D37:E37"/>
    </sheetView>
  </sheetViews>
  <sheetFormatPr baseColWidth="10" defaultColWidth="42.140625" defaultRowHeight="11.25" x14ac:dyDescent="0.2"/>
  <cols>
    <col min="1" max="1" width="32" style="8" customWidth="1"/>
    <col min="2" max="2" width="42.140625" style="8"/>
    <col min="3" max="3" width="18.7109375" style="8" bestFit="1" customWidth="1"/>
    <col min="4" max="4" width="17" style="8" bestFit="1" customWidth="1"/>
    <col min="5" max="5" width="11.7109375" style="8" bestFit="1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3" customFormat="1" x14ac:dyDescent="0.2">
      <c r="A4" s="122" t="s">
        <v>120</v>
      </c>
    </row>
    <row r="5" spans="1:8" s="123" customFormat="1" ht="12.75" customHeight="1" x14ac:dyDescent="0.2">
      <c r="A5" s="373" t="s">
        <v>121</v>
      </c>
      <c r="B5" s="373"/>
      <c r="C5" s="373"/>
      <c r="D5" s="373"/>
      <c r="E5" s="373"/>
      <c r="H5" s="125"/>
    </row>
    <row r="6" spans="1:8" s="123" customFormat="1" x14ac:dyDescent="0.2">
      <c r="A6" s="124"/>
      <c r="B6" s="124"/>
      <c r="C6" s="124"/>
      <c r="D6" s="124"/>
      <c r="H6" s="125"/>
    </row>
    <row r="7" spans="1:8" s="123" customFormat="1" ht="12.75" x14ac:dyDescent="0.2">
      <c r="A7" s="125" t="s">
        <v>122</v>
      </c>
      <c r="B7" s="125"/>
      <c r="C7" s="125"/>
      <c r="D7" s="125"/>
    </row>
    <row r="8" spans="1:8" s="123" customFormat="1" x14ac:dyDescent="0.2">
      <c r="A8" s="125"/>
      <c r="B8" s="125"/>
      <c r="C8" s="125"/>
      <c r="D8" s="125"/>
    </row>
    <row r="9" spans="1:8" s="123" customFormat="1" x14ac:dyDescent="0.2">
      <c r="A9" s="126" t="s">
        <v>123</v>
      </c>
      <c r="B9" s="125"/>
      <c r="C9" s="125"/>
      <c r="D9" s="125"/>
    </row>
    <row r="10" spans="1:8" s="123" customFormat="1" ht="26.1" customHeight="1" x14ac:dyDescent="0.2">
      <c r="A10" s="140" t="s">
        <v>124</v>
      </c>
      <c r="B10" s="374" t="s">
        <v>125</v>
      </c>
      <c r="C10" s="374"/>
      <c r="D10" s="374"/>
      <c r="E10" s="374"/>
    </row>
    <row r="11" spans="1:8" s="123" customFormat="1" ht="12.95" customHeight="1" x14ac:dyDescent="0.2">
      <c r="A11" s="141" t="s">
        <v>126</v>
      </c>
      <c r="B11" s="141" t="s">
        <v>127</v>
      </c>
      <c r="C11" s="141"/>
      <c r="D11" s="141"/>
      <c r="E11" s="141"/>
    </row>
    <row r="12" spans="1:8" s="123" customFormat="1" ht="26.1" customHeight="1" x14ac:dyDescent="0.2">
      <c r="A12" s="141" t="s">
        <v>128</v>
      </c>
      <c r="B12" s="374" t="s">
        <v>129</v>
      </c>
      <c r="C12" s="374"/>
      <c r="D12" s="374"/>
      <c r="E12" s="374"/>
    </row>
    <row r="13" spans="1:8" s="123" customFormat="1" ht="26.1" customHeight="1" x14ac:dyDescent="0.2">
      <c r="A13" s="141" t="s">
        <v>130</v>
      </c>
      <c r="B13" s="374" t="s">
        <v>131</v>
      </c>
      <c r="C13" s="374"/>
      <c r="D13" s="374"/>
      <c r="E13" s="374"/>
    </row>
    <row r="14" spans="1:8" s="123" customFormat="1" ht="11.25" customHeight="1" x14ac:dyDescent="0.2">
      <c r="A14" s="125"/>
      <c r="B14" s="142"/>
      <c r="C14" s="142"/>
      <c r="D14" s="142"/>
      <c r="E14" s="142"/>
    </row>
    <row r="15" spans="1:8" s="123" customFormat="1" ht="26.1" customHeight="1" x14ac:dyDescent="0.2">
      <c r="A15" s="140" t="s">
        <v>132</v>
      </c>
      <c r="B15" s="141" t="s">
        <v>133</v>
      </c>
    </row>
    <row r="16" spans="1:8" s="123" customFormat="1" ht="12.95" customHeight="1" x14ac:dyDescent="0.2">
      <c r="A16" s="141" t="s">
        <v>134</v>
      </c>
    </row>
    <row r="17" spans="1:8" s="123" customFormat="1" x14ac:dyDescent="0.2">
      <c r="A17" s="125"/>
    </row>
    <row r="18" spans="1:8" s="123" customFormat="1" x14ac:dyDescent="0.2">
      <c r="A18" s="125" t="s">
        <v>135</v>
      </c>
      <c r="B18" s="125"/>
      <c r="C18" s="125"/>
      <c r="D18" s="125"/>
    </row>
    <row r="19" spans="1:8" s="123" customFormat="1" x14ac:dyDescent="0.2">
      <c r="A19" s="125"/>
      <c r="B19" s="125"/>
      <c r="C19" s="125"/>
      <c r="D19" s="125"/>
    </row>
    <row r="20" spans="1:8" s="123" customFormat="1" x14ac:dyDescent="0.2">
      <c r="A20" s="125"/>
      <c r="B20" s="125"/>
      <c r="C20" s="125"/>
      <c r="D20" s="125"/>
    </row>
    <row r="21" spans="1:8" s="123" customFormat="1" x14ac:dyDescent="0.2">
      <c r="A21" s="126" t="s">
        <v>136</v>
      </c>
    </row>
    <row r="22" spans="1:8" s="123" customFormat="1" x14ac:dyDescent="0.2">
      <c r="B22" s="375" t="s">
        <v>137</v>
      </c>
      <c r="C22" s="375"/>
      <c r="D22" s="375"/>
      <c r="E22" s="375"/>
      <c r="H22" s="127"/>
    </row>
    <row r="23" spans="1:8" s="123" customFormat="1" x14ac:dyDescent="0.2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 x14ac:dyDescent="0.2">
      <c r="A24" s="130" t="s">
        <v>138</v>
      </c>
      <c r="B24" s="131" t="s">
        <v>139</v>
      </c>
      <c r="C24" s="350">
        <v>14200049</v>
      </c>
      <c r="D24" s="351">
        <v>0</v>
      </c>
      <c r="E24" s="351">
        <v>14200049</v>
      </c>
      <c r="H24" s="127"/>
    </row>
    <row r="25" spans="1:8" s="123" customFormat="1" x14ac:dyDescent="0.2">
      <c r="A25" s="130" t="s">
        <v>140</v>
      </c>
      <c r="B25" s="131" t="s">
        <v>141</v>
      </c>
      <c r="C25" s="350">
        <v>17098320.289999999</v>
      </c>
      <c r="D25" s="351">
        <v>14489230.220000001</v>
      </c>
      <c r="E25" s="351">
        <v>2609090.0699999984</v>
      </c>
      <c r="F25" s="127"/>
      <c r="H25" s="127"/>
    </row>
    <row r="26" spans="1:8" s="123" customFormat="1" x14ac:dyDescent="0.2">
      <c r="A26" s="130" t="s">
        <v>142</v>
      </c>
      <c r="B26" s="131" t="s">
        <v>143</v>
      </c>
      <c r="C26" s="350">
        <v>2898271.29</v>
      </c>
      <c r="D26" s="351">
        <v>0</v>
      </c>
      <c r="E26" s="351">
        <v>2898271.29</v>
      </c>
      <c r="F26" s="127"/>
      <c r="H26" s="127"/>
    </row>
    <row r="27" spans="1:8" s="123" customFormat="1" x14ac:dyDescent="0.2">
      <c r="A27" s="131" t="s">
        <v>144</v>
      </c>
      <c r="B27" s="131" t="s">
        <v>145</v>
      </c>
      <c r="C27" s="350">
        <v>17098320.289999999</v>
      </c>
      <c r="D27" s="351">
        <v>14489230.220000001</v>
      </c>
      <c r="E27" s="351">
        <v>2609090.0699999984</v>
      </c>
      <c r="F27" s="127"/>
      <c r="H27" s="127"/>
    </row>
    <row r="28" spans="1:8" s="123" customFormat="1" x14ac:dyDescent="0.2">
      <c r="A28" s="131" t="s">
        <v>146</v>
      </c>
      <c r="B28" s="131" t="s">
        <v>147</v>
      </c>
      <c r="C28" s="350">
        <v>0</v>
      </c>
      <c r="D28" s="351">
        <v>14489230.220000001</v>
      </c>
      <c r="E28" s="351">
        <v>14489230.220000001</v>
      </c>
      <c r="F28" s="127"/>
      <c r="H28" s="127"/>
    </row>
    <row r="29" spans="1:8" s="123" customFormat="1" x14ac:dyDescent="0.2">
      <c r="A29" s="131" t="s">
        <v>148</v>
      </c>
      <c r="B29" s="131" t="s">
        <v>149</v>
      </c>
      <c r="C29" s="357"/>
      <c r="D29" s="351"/>
      <c r="E29" s="351"/>
      <c r="F29" s="127"/>
      <c r="H29" s="127"/>
    </row>
    <row r="30" spans="1:8" s="123" customFormat="1" x14ac:dyDescent="0.2">
      <c r="A30" s="131" t="s">
        <v>150</v>
      </c>
      <c r="B30" s="131" t="s">
        <v>151</v>
      </c>
      <c r="C30" s="357">
        <v>14200049</v>
      </c>
      <c r="D30" s="358">
        <v>0</v>
      </c>
      <c r="E30" s="358">
        <v>14200049</v>
      </c>
      <c r="F30" s="127"/>
      <c r="G30" s="127"/>
      <c r="H30" s="127"/>
    </row>
    <row r="31" spans="1:8" s="123" customFormat="1" x14ac:dyDescent="0.2">
      <c r="A31" s="131" t="s">
        <v>152</v>
      </c>
      <c r="B31" s="131" t="s">
        <v>153</v>
      </c>
      <c r="C31" s="357">
        <v>17098320.289999999</v>
      </c>
      <c r="D31" s="358">
        <v>13869693.41</v>
      </c>
      <c r="E31" s="358">
        <v>3228626.879999999</v>
      </c>
      <c r="F31" s="127"/>
      <c r="G31" s="127"/>
      <c r="H31" s="127"/>
    </row>
    <row r="32" spans="1:8" s="123" customFormat="1" x14ac:dyDescent="0.2">
      <c r="A32" s="131" t="s">
        <v>154</v>
      </c>
      <c r="B32" s="131" t="s">
        <v>155</v>
      </c>
      <c r="C32" s="357">
        <v>2898271.29</v>
      </c>
      <c r="D32" s="358">
        <v>0</v>
      </c>
      <c r="E32" s="358">
        <v>2898271.29</v>
      </c>
      <c r="F32" s="127"/>
      <c r="G32" s="127"/>
      <c r="H32" s="127"/>
    </row>
    <row r="33" spans="1:8" s="123" customFormat="1" x14ac:dyDescent="0.2">
      <c r="A33" s="131" t="s">
        <v>156</v>
      </c>
      <c r="B33" s="131" t="s">
        <v>157</v>
      </c>
      <c r="C33" s="357">
        <v>0</v>
      </c>
      <c r="D33" s="358">
        <v>13869693.41</v>
      </c>
      <c r="E33" s="358">
        <v>0</v>
      </c>
      <c r="F33" s="127"/>
      <c r="G33" s="127"/>
      <c r="H33" s="127"/>
    </row>
    <row r="34" spans="1:8" s="123" customFormat="1" x14ac:dyDescent="0.2">
      <c r="A34" s="131" t="s">
        <v>158</v>
      </c>
      <c r="B34" s="131" t="s">
        <v>159</v>
      </c>
      <c r="C34" s="357">
        <v>0</v>
      </c>
      <c r="D34" s="358">
        <v>13869693.41</v>
      </c>
      <c r="E34" s="358">
        <v>-13869693.41</v>
      </c>
      <c r="F34" s="127"/>
      <c r="G34" s="127"/>
      <c r="H34" s="127"/>
    </row>
    <row r="35" spans="1:8" s="123" customFormat="1" x14ac:dyDescent="0.2">
      <c r="A35" s="132" t="s">
        <v>160</v>
      </c>
      <c r="B35" s="132" t="s">
        <v>161</v>
      </c>
      <c r="C35" s="359">
        <v>0</v>
      </c>
      <c r="D35" s="360">
        <v>378491.74</v>
      </c>
      <c r="E35" s="360">
        <v>378491.74</v>
      </c>
      <c r="F35" s="127"/>
      <c r="G35" s="127"/>
      <c r="H35" s="127"/>
    </row>
    <row r="36" spans="1:8" s="123" customFormat="1" x14ac:dyDescent="0.2">
      <c r="A36" s="133" t="s">
        <v>162</v>
      </c>
      <c r="B36" s="133" t="s">
        <v>162</v>
      </c>
      <c r="C36" s="358">
        <v>0</v>
      </c>
      <c r="D36" s="358">
        <v>13491201.67</v>
      </c>
      <c r="E36" s="358">
        <v>-13491201.67</v>
      </c>
      <c r="F36" s="127"/>
      <c r="G36" s="127"/>
      <c r="H36" s="127"/>
    </row>
    <row r="37" spans="1:8" s="123" customFormat="1" x14ac:dyDescent="0.2">
      <c r="B37" s="134" t="s">
        <v>163</v>
      </c>
      <c r="C37" s="135"/>
      <c r="D37" s="135">
        <f>+D28-D36</f>
        <v>998028.55000000075</v>
      </c>
      <c r="E37" s="135">
        <f>+E28+E36</f>
        <v>998028.55000000075</v>
      </c>
      <c r="F37" s="127"/>
      <c r="G37" s="127"/>
      <c r="H37" s="127"/>
    </row>
    <row r="38" spans="1:8" s="123" customFormat="1" x14ac:dyDescent="0.2">
      <c r="B38" s="136"/>
      <c r="C38" s="137"/>
      <c r="D38" s="137"/>
      <c r="E38" s="137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Normal="100" zoomScaleSheetLayoutView="90" workbookViewId="0">
      <selection activeCell="C8" sqref="C8"/>
    </sheetView>
  </sheetViews>
  <sheetFormatPr baseColWidth="10" defaultColWidth="11.42578125" defaultRowHeight="11.25" x14ac:dyDescent="0.2"/>
  <cols>
    <col min="1" max="1" width="23" style="19" customWidth="1"/>
    <col min="2" max="2" width="50.7109375" style="19" customWidth="1"/>
    <col min="3" max="3" width="17.7109375" style="21" customWidth="1"/>
    <col min="4" max="5" width="17.7109375" style="174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236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178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5" t="s">
        <v>361</v>
      </c>
      <c r="B8" s="165" t="s">
        <v>362</v>
      </c>
      <c r="C8" s="143">
        <v>59962779.049999997</v>
      </c>
      <c r="D8" s="152"/>
      <c r="E8" s="143"/>
    </row>
    <row r="9" spans="1:6" ht="11.25" customHeight="1" x14ac:dyDescent="0.2">
      <c r="A9" s="165"/>
      <c r="B9" s="165"/>
      <c r="C9" s="143"/>
      <c r="D9" s="152"/>
      <c r="E9" s="143"/>
    </row>
    <row r="10" spans="1:6" x14ac:dyDescent="0.2">
      <c r="A10" s="165"/>
      <c r="B10" s="165"/>
      <c r="C10" s="143"/>
      <c r="D10" s="152"/>
      <c r="E10" s="143"/>
    </row>
    <row r="11" spans="1:6" x14ac:dyDescent="0.2">
      <c r="A11" s="166"/>
      <c r="B11" s="166"/>
      <c r="C11" s="157"/>
      <c r="D11" s="152"/>
      <c r="E11" s="157"/>
    </row>
    <row r="12" spans="1:6" x14ac:dyDescent="0.2">
      <c r="A12" s="167"/>
      <c r="B12" s="167" t="s">
        <v>260</v>
      </c>
      <c r="C12" s="20">
        <f>SUM(C8:C11)</f>
        <v>59962779.049999997</v>
      </c>
      <c r="D12" s="151"/>
      <c r="E12" s="20"/>
    </row>
    <row r="13" spans="1:6" x14ac:dyDescent="0.2">
      <c r="A13" s="168"/>
      <c r="B13" s="168"/>
      <c r="C13" s="169"/>
      <c r="D13" s="168"/>
      <c r="E13" s="169"/>
    </row>
    <row r="14" spans="1:6" x14ac:dyDescent="0.2">
      <c r="A14" s="168"/>
      <c r="B14" s="168"/>
      <c r="C14" s="169"/>
      <c r="D14" s="168"/>
      <c r="E14" s="169"/>
    </row>
    <row r="15" spans="1:6" ht="11.25" customHeight="1" x14ac:dyDescent="0.2">
      <c r="A15" s="10" t="s">
        <v>248</v>
      </c>
      <c r="B15" s="11"/>
      <c r="C15" s="22"/>
      <c r="D15" s="12" t="s">
        <v>45</v>
      </c>
    </row>
    <row r="16" spans="1:6" x14ac:dyDescent="0.2">
      <c r="A16" s="8"/>
      <c r="B16" s="8"/>
      <c r="C16" s="9"/>
      <c r="D16" s="5"/>
      <c r="E16" s="6"/>
      <c r="F16" s="8"/>
    </row>
    <row r="17" spans="1:6" ht="15" customHeight="1" x14ac:dyDescent="0.2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 x14ac:dyDescent="0.2">
      <c r="A18" s="161" t="s">
        <v>363</v>
      </c>
      <c r="B18" s="170"/>
      <c r="C18" s="154"/>
      <c r="D18" s="143"/>
      <c r="E18" s="25"/>
    </row>
    <row r="19" spans="1:6" ht="11.25" customHeight="1" x14ac:dyDescent="0.2">
      <c r="A19" s="161"/>
      <c r="B19" s="170"/>
      <c r="C19" s="154"/>
      <c r="D19" s="143"/>
      <c r="E19" s="25"/>
    </row>
    <row r="20" spans="1:6" ht="11.25" customHeight="1" x14ac:dyDescent="0.2">
      <c r="A20" s="161"/>
      <c r="B20" s="170"/>
      <c r="C20" s="154"/>
      <c r="D20" s="143"/>
      <c r="E20" s="25"/>
    </row>
    <row r="21" spans="1:6" ht="11.25" customHeight="1" x14ac:dyDescent="0.2">
      <c r="A21" s="161"/>
      <c r="B21" s="170"/>
      <c r="C21" s="154"/>
      <c r="D21" s="143"/>
      <c r="E21" s="25"/>
    </row>
    <row r="22" spans="1:6" ht="11.25" customHeight="1" x14ac:dyDescent="0.2">
      <c r="A22" s="161"/>
      <c r="B22" s="170"/>
      <c r="C22" s="154"/>
      <c r="D22" s="143"/>
      <c r="E22" s="25"/>
    </row>
    <row r="23" spans="1:6" ht="11.25" customHeight="1" x14ac:dyDescent="0.2">
      <c r="A23" s="161"/>
      <c r="B23" s="170"/>
      <c r="C23" s="154"/>
      <c r="D23" s="143"/>
      <c r="E23" s="25"/>
    </row>
    <row r="24" spans="1:6" ht="11.25" customHeight="1" x14ac:dyDescent="0.2">
      <c r="A24" s="161"/>
      <c r="B24" s="170"/>
      <c r="C24" s="154"/>
      <c r="D24" s="143"/>
    </row>
    <row r="25" spans="1:6" x14ac:dyDescent="0.2">
      <c r="A25" s="171"/>
      <c r="B25" s="171" t="s">
        <v>261</v>
      </c>
      <c r="C25" s="26">
        <f>SUM(C18:C24)</f>
        <v>0</v>
      </c>
      <c r="D25" s="153"/>
      <c r="E25" s="27"/>
    </row>
    <row r="26" spans="1:6" x14ac:dyDescent="0.2">
      <c r="A26" s="164"/>
      <c r="B26" s="164"/>
      <c r="C26" s="172"/>
      <c r="D26" s="164"/>
      <c r="E26" s="172"/>
      <c r="F26" s="8"/>
    </row>
    <row r="27" spans="1:6" x14ac:dyDescent="0.2">
      <c r="A27" s="164"/>
      <c r="B27" s="164"/>
      <c r="C27" s="172"/>
      <c r="D27" s="164"/>
      <c r="E27" s="172"/>
      <c r="F27" s="8"/>
    </row>
    <row r="28" spans="1:6" ht="11.25" customHeight="1" x14ac:dyDescent="0.2">
      <c r="A28" s="10" t="s">
        <v>185</v>
      </c>
      <c r="B28" s="11"/>
      <c r="C28" s="22"/>
      <c r="D28" s="8"/>
      <c r="E28" s="12" t="s">
        <v>45</v>
      </c>
    </row>
    <row r="29" spans="1:6" x14ac:dyDescent="0.2">
      <c r="A29" s="8"/>
      <c r="B29" s="8"/>
      <c r="C29" s="9"/>
      <c r="D29" s="8"/>
      <c r="E29" s="9"/>
      <c r="F29" s="8"/>
    </row>
    <row r="30" spans="1:6" ht="15" customHeight="1" x14ac:dyDescent="0.2">
      <c r="A30" s="15" t="s">
        <v>46</v>
      </c>
      <c r="B30" s="16" t="s">
        <v>47</v>
      </c>
      <c r="C30" s="17" t="s">
        <v>48</v>
      </c>
      <c r="D30" s="18" t="s">
        <v>49</v>
      </c>
      <c r="E30" s="17" t="s">
        <v>50</v>
      </c>
      <c r="F30" s="28"/>
    </row>
    <row r="31" spans="1:6" x14ac:dyDescent="0.2">
      <c r="A31" s="161" t="s">
        <v>363</v>
      </c>
      <c r="B31" s="170"/>
      <c r="C31" s="154"/>
      <c r="D31" s="154"/>
      <c r="E31" s="143"/>
      <c r="F31" s="25"/>
    </row>
    <row r="32" spans="1:6" x14ac:dyDescent="0.2">
      <c r="A32" s="161"/>
      <c r="B32" s="170"/>
      <c r="C32" s="154"/>
      <c r="D32" s="154"/>
      <c r="E32" s="143"/>
      <c r="F32" s="25"/>
    </row>
    <row r="33" spans="1:6" x14ac:dyDescent="0.2">
      <c r="A33" s="161"/>
      <c r="B33" s="170"/>
      <c r="C33" s="154"/>
      <c r="D33" s="154"/>
      <c r="E33" s="143"/>
      <c r="F33" s="25"/>
    </row>
    <row r="34" spans="1:6" x14ac:dyDescent="0.2">
      <c r="A34" s="171"/>
      <c r="B34" s="171" t="s">
        <v>262</v>
      </c>
      <c r="C34" s="26">
        <f>SUM(C31:C33)</f>
        <v>0</v>
      </c>
      <c r="D34" s="155"/>
      <c r="E34" s="20"/>
      <c r="F34" s="27"/>
    </row>
    <row r="35" spans="1:6" x14ac:dyDescent="0.2">
      <c r="A35" s="164"/>
      <c r="B35" s="164"/>
      <c r="C35" s="172"/>
      <c r="D35" s="164"/>
      <c r="E35" s="172"/>
      <c r="F35" s="8"/>
    </row>
    <row r="36" spans="1:6" x14ac:dyDescent="0.2">
      <c r="A36" s="164"/>
      <c r="B36" s="164"/>
      <c r="C36" s="172"/>
      <c r="D36" s="164"/>
      <c r="E36" s="172"/>
      <c r="F36" s="8"/>
    </row>
    <row r="37" spans="1:6" ht="11.25" customHeight="1" x14ac:dyDescent="0.2">
      <c r="A37" s="10" t="s">
        <v>186</v>
      </c>
      <c r="B37" s="11"/>
      <c r="C37" s="22"/>
      <c r="D37" s="8"/>
      <c r="E37" s="12" t="s">
        <v>45</v>
      </c>
    </row>
    <row r="38" spans="1:6" x14ac:dyDescent="0.2">
      <c r="A38" s="8"/>
      <c r="B38" s="8"/>
      <c r="C38" s="9"/>
      <c r="D38" s="8"/>
      <c r="E38" s="9"/>
      <c r="F38" s="8"/>
    </row>
    <row r="39" spans="1:6" ht="15" customHeight="1" x14ac:dyDescent="0.2">
      <c r="A39" s="15" t="s">
        <v>46</v>
      </c>
      <c r="B39" s="16" t="s">
        <v>47</v>
      </c>
      <c r="C39" s="17" t="s">
        <v>48</v>
      </c>
      <c r="D39" s="18" t="s">
        <v>49</v>
      </c>
      <c r="E39" s="17" t="s">
        <v>50</v>
      </c>
      <c r="F39" s="28"/>
    </row>
    <row r="40" spans="1:6" x14ac:dyDescent="0.2">
      <c r="A40" s="165" t="s">
        <v>363</v>
      </c>
      <c r="B40" s="165"/>
      <c r="C40" s="143"/>
      <c r="D40" s="143"/>
      <c r="E40" s="143"/>
      <c r="F40" s="25"/>
    </row>
    <row r="41" spans="1:6" x14ac:dyDescent="0.2">
      <c r="A41" s="165"/>
      <c r="B41" s="165"/>
      <c r="C41" s="143"/>
      <c r="D41" s="143"/>
      <c r="E41" s="143"/>
      <c r="F41" s="25"/>
    </row>
    <row r="42" spans="1:6" x14ac:dyDescent="0.2">
      <c r="A42" s="165"/>
      <c r="B42" s="165"/>
      <c r="C42" s="143"/>
      <c r="D42" s="143"/>
      <c r="E42" s="143"/>
      <c r="F42" s="25"/>
    </row>
    <row r="43" spans="1:6" x14ac:dyDescent="0.2">
      <c r="A43" s="165"/>
      <c r="B43" s="165"/>
      <c r="C43" s="143"/>
      <c r="D43" s="143"/>
      <c r="E43" s="143"/>
      <c r="F43" s="25"/>
    </row>
    <row r="44" spans="1:6" x14ac:dyDescent="0.2">
      <c r="A44" s="173"/>
      <c r="B44" s="173" t="s">
        <v>263</v>
      </c>
      <c r="C44" s="30">
        <f>SUM(C40:C43)</f>
        <v>0</v>
      </c>
      <c r="D44" s="156"/>
      <c r="E44" s="31"/>
      <c r="F44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30 E39"/>
    <dataValidation allowBlank="1" showInputMessage="1" showErrorMessage="1" prompt="Especificar el tipo de instrumento de inversión: Bondes, Petrobonos, Cetes, Mesa de dinero, etc." sqref="D7 D17 D30 D39"/>
    <dataValidation allowBlank="1" showInputMessage="1" showErrorMessage="1" prompt="Corresponde al nombre o descripción de la cuenta de acuerdo al Plan de Cuentas emitido por el CONAC." sqref="B7 B17 B30 B39"/>
    <dataValidation allowBlank="1" showInputMessage="1" showErrorMessage="1" prompt="Saldo final de la Cuenta Pública presentada y en su caso, el importe debe corresponder a la suma de la columna de monto parcial ( trimestral: 1er, 2do, 3ro. o 4to.)." sqref="C7 C30 C39"/>
    <dataValidation allowBlank="1" showInputMessage="1" showErrorMessage="1" prompt="Saldo final de la Cuenta Pública presentada (trimestral: 1er, 2do, 3ro. o 4to.)." sqref="C17"/>
    <dataValidation allowBlank="1" showInputMessage="1" showErrorMessage="1" prompt="Corresponde al número de la cuenta de acuerdo al Plan de Cuentas emitido por el CONAC." sqref="A7 A17 A30 A39"/>
  </dataValidations>
  <printOptions horizontalCentered="1"/>
  <pageMargins left="0.39370078740157483" right="0.39370078740157483" top="0.39370078740157483" bottom="0.39370078740157483" header="0.31496062992125984" footer="0.31496062992125984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zoomScaleSheetLayoutView="100" workbookViewId="0">
      <selection activeCell="B43" sqref="B43"/>
    </sheetView>
  </sheetViews>
  <sheetFormatPr baseColWidth="10" defaultColWidth="11.42578125" defaultRowHeight="11.25" x14ac:dyDescent="0.2"/>
  <cols>
    <col min="1" max="1" width="20.7109375" style="8" customWidth="1"/>
    <col min="2" max="2" width="38.7109375" style="8" customWidth="1"/>
    <col min="3" max="3" width="11.7109375" style="9" customWidth="1"/>
    <col min="4" max="6" width="13" style="9" customWidth="1"/>
    <col min="7" max="7" width="10.42578125" style="9" bestFit="1" customWidth="1"/>
    <col min="8" max="9" width="11.42578125" style="8" customWidth="1"/>
    <col min="10" max="16384" width="11.42578125" style="8"/>
  </cols>
  <sheetData>
    <row r="1" spans="1:9" x14ac:dyDescent="0.2">
      <c r="A1" s="3" t="s">
        <v>43</v>
      </c>
      <c r="B1" s="3"/>
      <c r="G1" s="32"/>
    </row>
    <row r="2" spans="1:9" x14ac:dyDescent="0.2">
      <c r="A2" s="3" t="s">
        <v>236</v>
      </c>
      <c r="B2" s="3"/>
      <c r="C2" s="21"/>
      <c r="D2" s="21"/>
    </row>
    <row r="3" spans="1:9" x14ac:dyDescent="0.2">
      <c r="B3" s="3"/>
      <c r="C3" s="21"/>
      <c r="D3" s="21"/>
    </row>
    <row r="5" spans="1:9" s="35" customFormat="1" ht="11.25" customHeight="1" x14ac:dyDescent="0.2">
      <c r="A5" s="33" t="s">
        <v>179</v>
      </c>
      <c r="B5" s="33"/>
      <c r="C5" s="34"/>
      <c r="D5" s="34"/>
      <c r="E5" s="9"/>
      <c r="F5" s="9"/>
      <c r="G5" s="264" t="s">
        <v>51</v>
      </c>
    </row>
    <row r="6" spans="1:9" x14ac:dyDescent="0.2">
      <c r="A6" s="13"/>
      <c r="B6" s="13"/>
      <c r="C6" s="4"/>
      <c r="D6" s="4"/>
      <c r="E6" s="4"/>
      <c r="F6" s="4"/>
      <c r="G6" s="4"/>
    </row>
    <row r="7" spans="1:9" ht="15" customHeight="1" x14ac:dyDescent="0.2">
      <c r="A7" s="15" t="s">
        <v>46</v>
      </c>
      <c r="B7" s="16" t="s">
        <v>47</v>
      </c>
      <c r="C7" s="288" t="s">
        <v>48</v>
      </c>
      <c r="D7" s="317">
        <v>2015</v>
      </c>
      <c r="E7" s="288" t="s">
        <v>244</v>
      </c>
      <c r="F7" s="288" t="s">
        <v>195</v>
      </c>
      <c r="G7" s="36" t="s">
        <v>52</v>
      </c>
    </row>
    <row r="8" spans="1:9" x14ac:dyDescent="0.2">
      <c r="A8" s="161" t="s">
        <v>363</v>
      </c>
      <c r="B8" s="161"/>
      <c r="C8" s="175"/>
      <c r="D8" s="175"/>
      <c r="E8" s="175"/>
      <c r="F8" s="175"/>
      <c r="G8" s="175"/>
    </row>
    <row r="9" spans="1:9" x14ac:dyDescent="0.2">
      <c r="A9" s="161"/>
      <c r="B9" s="161"/>
      <c r="C9" s="175"/>
      <c r="D9" s="175"/>
      <c r="E9" s="175"/>
      <c r="F9" s="175"/>
      <c r="G9" s="175"/>
    </row>
    <row r="10" spans="1:9" x14ac:dyDescent="0.2">
      <c r="A10" s="161"/>
      <c r="B10" s="161"/>
      <c r="C10" s="175"/>
      <c r="D10" s="175"/>
      <c r="E10" s="175"/>
      <c r="F10" s="175"/>
      <c r="G10" s="175"/>
    </row>
    <row r="11" spans="1:9" x14ac:dyDescent="0.2">
      <c r="A11" s="161"/>
      <c r="B11" s="161"/>
      <c r="C11" s="175"/>
      <c r="D11" s="175"/>
      <c r="E11" s="175"/>
      <c r="F11" s="175"/>
      <c r="G11" s="175"/>
    </row>
    <row r="12" spans="1:9" x14ac:dyDescent="0.2">
      <c r="A12" s="161"/>
      <c r="B12" s="161"/>
      <c r="C12" s="175"/>
      <c r="D12" s="175"/>
      <c r="E12" s="175"/>
      <c r="F12" s="175"/>
      <c r="G12" s="175"/>
    </row>
    <row r="13" spans="1:9" x14ac:dyDescent="0.2">
      <c r="A13" s="161"/>
      <c r="B13" s="161"/>
      <c r="C13" s="175"/>
      <c r="D13" s="175"/>
      <c r="E13" s="175"/>
      <c r="F13" s="175"/>
      <c r="G13" s="175"/>
      <c r="I13" s="37"/>
    </row>
    <row r="14" spans="1:9" x14ac:dyDescent="0.2">
      <c r="A14" s="162"/>
      <c r="B14" s="162" t="s">
        <v>264</v>
      </c>
      <c r="C14" s="176">
        <f>SUM(C8:C13)</f>
        <v>0</v>
      </c>
      <c r="D14" s="176">
        <f>SUM(D8:D13)</f>
        <v>0</v>
      </c>
      <c r="E14" s="176">
        <f>SUM(E8:E13)</f>
        <v>0</v>
      </c>
      <c r="F14" s="176">
        <f>SUM(F8:F13)</f>
        <v>0</v>
      </c>
      <c r="G14" s="176">
        <f>SUM(G8:G13)</f>
        <v>0</v>
      </c>
    </row>
    <row r="15" spans="1:9" x14ac:dyDescent="0.2">
      <c r="A15" s="164"/>
      <c r="B15" s="164"/>
      <c r="C15" s="172"/>
      <c r="D15" s="172"/>
      <c r="E15" s="172"/>
      <c r="F15" s="172"/>
      <c r="G15" s="172"/>
    </row>
    <row r="16" spans="1:9" x14ac:dyDescent="0.2">
      <c r="A16" s="164"/>
      <c r="B16" s="164"/>
      <c r="C16" s="172"/>
      <c r="D16" s="172"/>
      <c r="E16" s="172"/>
      <c r="F16" s="172"/>
      <c r="G16" s="172"/>
    </row>
    <row r="17" spans="1:7" s="35" customFormat="1" ht="11.25" customHeight="1" x14ac:dyDescent="0.2">
      <c r="A17" s="33" t="s">
        <v>187</v>
      </c>
      <c r="B17" s="33"/>
      <c r="C17" s="34"/>
      <c r="D17" s="34"/>
      <c r="E17" s="9"/>
      <c r="F17" s="9"/>
      <c r="G17" s="264" t="s">
        <v>51</v>
      </c>
    </row>
    <row r="18" spans="1:7" x14ac:dyDescent="0.2">
      <c r="A18" s="13"/>
      <c r="B18" s="13"/>
      <c r="C18" s="4"/>
      <c r="D18" s="4"/>
      <c r="E18" s="4"/>
      <c r="F18" s="4"/>
      <c r="G18" s="4"/>
    </row>
    <row r="19" spans="1:7" ht="15" customHeight="1" x14ac:dyDescent="0.2">
      <c r="A19" s="15" t="s">
        <v>46</v>
      </c>
      <c r="B19" s="16" t="s">
        <v>47</v>
      </c>
      <c r="C19" s="288" t="s">
        <v>48</v>
      </c>
      <c r="D19" s="317">
        <v>2015</v>
      </c>
      <c r="E19" s="288" t="s">
        <v>244</v>
      </c>
      <c r="F19" s="288" t="s">
        <v>195</v>
      </c>
      <c r="G19" s="36" t="s">
        <v>52</v>
      </c>
    </row>
    <row r="20" spans="1:7" x14ac:dyDescent="0.2">
      <c r="A20" s="161" t="s">
        <v>363</v>
      </c>
      <c r="B20" s="161"/>
      <c r="C20" s="175"/>
      <c r="D20" s="175"/>
      <c r="E20" s="175"/>
      <c r="F20" s="175"/>
      <c r="G20" s="175"/>
    </row>
    <row r="21" spans="1:7" s="259" customFormat="1" x14ac:dyDescent="0.2">
      <c r="A21" s="161"/>
      <c r="B21" s="161"/>
      <c r="C21" s="175"/>
      <c r="D21" s="175"/>
      <c r="E21" s="175"/>
      <c r="F21" s="175"/>
      <c r="G21" s="175"/>
    </row>
    <row r="22" spans="1:7" x14ac:dyDescent="0.2">
      <c r="A22" s="161"/>
      <c r="B22" s="161"/>
      <c r="C22" s="175"/>
      <c r="D22" s="175"/>
      <c r="E22" s="175"/>
      <c r="F22" s="175"/>
      <c r="G22" s="175"/>
    </row>
    <row r="23" spans="1:7" x14ac:dyDescent="0.2">
      <c r="A23" s="161"/>
      <c r="B23" s="161"/>
      <c r="C23" s="175"/>
      <c r="D23" s="175"/>
      <c r="E23" s="175"/>
      <c r="F23" s="175"/>
      <c r="G23" s="175"/>
    </row>
    <row r="24" spans="1:7" x14ac:dyDescent="0.2">
      <c r="A24" s="162"/>
      <c r="B24" s="162" t="s">
        <v>265</v>
      </c>
      <c r="C24" s="176">
        <f>SUM(C20:C23)</f>
        <v>0</v>
      </c>
      <c r="D24" s="176">
        <f>SUM(D20:D23)</f>
        <v>0</v>
      </c>
      <c r="E24" s="176">
        <f>SUM(E20:E23)</f>
        <v>0</v>
      </c>
      <c r="F24" s="176">
        <f>SUM(F20:F23)</f>
        <v>0</v>
      </c>
      <c r="G24" s="176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rintOptions horizontalCentered="1"/>
  <pageMargins left="0.39370078740157483" right="0.39370078740157483" top="0.39370078740157483" bottom="0.39370078740157483" header="0.31496062992125984" footer="0.31496062992125984"/>
  <pageSetup scale="99" orientation="landscape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zoomScaleNormal="100" zoomScaleSheetLayoutView="100" workbookViewId="0">
      <selection activeCell="D110" sqref="D110"/>
    </sheetView>
  </sheetViews>
  <sheetFormatPr baseColWidth="10" defaultColWidth="11.42578125" defaultRowHeight="11.25" x14ac:dyDescent="0.2"/>
  <cols>
    <col min="1" max="1" width="20.7109375" style="8" customWidth="1"/>
    <col min="2" max="2" width="39.28515625" style="8" customWidth="1"/>
    <col min="3" max="4" width="10" style="9" bestFit="1" customWidth="1"/>
    <col min="5" max="5" width="7.7109375" style="9" bestFit="1" customWidth="1"/>
    <col min="6" max="6" width="10" style="9" bestFit="1" customWidth="1"/>
    <col min="7" max="7" width="7.42578125" style="9" bestFit="1" customWidth="1"/>
    <col min="8" max="8" width="29.85546875" style="8" customWidth="1"/>
    <col min="9" max="9" width="15.570312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236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180</v>
      </c>
      <c r="B5" s="11"/>
      <c r="E5" s="38"/>
      <c r="F5" s="38"/>
      <c r="I5" s="54" t="s">
        <v>53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ht="23.25" customHeight="1" x14ac:dyDescent="0.2">
      <c r="A8" s="170" t="s">
        <v>731</v>
      </c>
      <c r="B8" s="177" t="s">
        <v>730</v>
      </c>
      <c r="C8" s="143">
        <v>898775.1</v>
      </c>
      <c r="D8" s="143">
        <v>898775.1</v>
      </c>
      <c r="E8" s="144"/>
      <c r="F8" s="144"/>
      <c r="G8" s="145"/>
      <c r="H8" s="149" t="s">
        <v>364</v>
      </c>
      <c r="I8" s="150" t="s">
        <v>365</v>
      </c>
    </row>
    <row r="9" spans="1:10" s="287" customFormat="1" ht="23.25" customHeight="1" x14ac:dyDescent="0.2">
      <c r="A9" s="170" t="s">
        <v>729</v>
      </c>
      <c r="B9" s="177" t="s">
        <v>728</v>
      </c>
      <c r="C9" s="143">
        <v>4474445.55</v>
      </c>
      <c r="D9" s="143">
        <v>4474445.55</v>
      </c>
      <c r="E9" s="144"/>
      <c r="F9" s="144"/>
      <c r="G9" s="145"/>
      <c r="H9" s="149" t="s">
        <v>364</v>
      </c>
      <c r="I9" s="150" t="s">
        <v>365</v>
      </c>
    </row>
    <row r="10" spans="1:10" ht="33.75" x14ac:dyDescent="0.2">
      <c r="A10" s="170" t="s">
        <v>727</v>
      </c>
      <c r="B10" s="177" t="s">
        <v>726</v>
      </c>
      <c r="C10" s="146">
        <v>11846.16</v>
      </c>
      <c r="D10" s="144">
        <v>11846.16</v>
      </c>
      <c r="E10" s="144"/>
      <c r="F10" s="144"/>
      <c r="G10" s="145"/>
      <c r="H10" s="149" t="s">
        <v>725</v>
      </c>
      <c r="I10" s="150" t="s">
        <v>365</v>
      </c>
    </row>
    <row r="11" spans="1:10" x14ac:dyDescent="0.2">
      <c r="A11" s="170"/>
      <c r="B11" s="177"/>
      <c r="C11" s="146"/>
      <c r="D11" s="144"/>
      <c r="E11" s="144"/>
      <c r="F11" s="144"/>
      <c r="G11" s="145"/>
      <c r="H11" s="149"/>
      <c r="I11" s="150"/>
    </row>
    <row r="12" spans="1:10" x14ac:dyDescent="0.2">
      <c r="A12" s="162"/>
      <c r="B12" s="162" t="s">
        <v>266</v>
      </c>
      <c r="C12" s="176">
        <f>SUM(C8:C11)</f>
        <v>5385066.8099999996</v>
      </c>
      <c r="D12" s="176">
        <f>SUM(D8:D11)</f>
        <v>5385066.8099999996</v>
      </c>
      <c r="E12" s="176">
        <f>SUM(E8:E11)</f>
        <v>0</v>
      </c>
      <c r="F12" s="176">
        <f>SUM(F8:F11)</f>
        <v>0</v>
      </c>
      <c r="G12" s="176">
        <f>SUM(G8:G11)</f>
        <v>0</v>
      </c>
      <c r="H12" s="151"/>
      <c r="I12" s="151"/>
    </row>
    <row r="13" spans="1:10" x14ac:dyDescent="0.2">
      <c r="A13" s="164"/>
      <c r="B13" s="164"/>
      <c r="C13" s="172"/>
      <c r="D13" s="172"/>
      <c r="E13" s="172"/>
      <c r="F13" s="172"/>
      <c r="G13" s="172"/>
      <c r="H13" s="164"/>
      <c r="I13" s="164"/>
    </row>
    <row r="14" spans="1:10" ht="11.25" customHeight="1" x14ac:dyDescent="0.2">
      <c r="A14" s="10" t="s">
        <v>188</v>
      </c>
      <c r="B14" s="11"/>
      <c r="E14" s="38"/>
      <c r="F14" s="38"/>
      <c r="I14" s="54" t="s">
        <v>53</v>
      </c>
    </row>
    <row r="15" spans="1:10" x14ac:dyDescent="0.2">
      <c r="A15" s="39"/>
      <c r="B15" s="39"/>
      <c r="C15" s="38"/>
      <c r="D15" s="38"/>
      <c r="E15" s="38"/>
      <c r="F15" s="38"/>
    </row>
    <row r="16" spans="1:10" ht="15" customHeight="1" x14ac:dyDescent="0.2">
      <c r="A16" s="15" t="s">
        <v>46</v>
      </c>
      <c r="B16" s="16" t="s">
        <v>47</v>
      </c>
      <c r="C16" s="40" t="s">
        <v>54</v>
      </c>
      <c r="D16" s="40" t="s">
        <v>55</v>
      </c>
      <c r="E16" s="40" t="s">
        <v>56</v>
      </c>
      <c r="F16" s="40" t="s">
        <v>57</v>
      </c>
      <c r="G16" s="41" t="s">
        <v>58</v>
      </c>
      <c r="H16" s="16" t="s">
        <v>59</v>
      </c>
      <c r="I16" s="16" t="s">
        <v>60</v>
      </c>
    </row>
    <row r="17" spans="1:9" x14ac:dyDescent="0.2">
      <c r="A17" s="161" t="s">
        <v>363</v>
      </c>
      <c r="B17" s="165"/>
      <c r="C17" s="143"/>
      <c r="D17" s="147"/>
      <c r="E17" s="147"/>
      <c r="F17" s="147"/>
      <c r="G17" s="147"/>
      <c r="H17" s="149"/>
      <c r="I17" s="149"/>
    </row>
    <row r="18" spans="1:9" x14ac:dyDescent="0.2">
      <c r="A18" s="165"/>
      <c r="B18" s="165"/>
      <c r="C18" s="143"/>
      <c r="D18" s="147"/>
      <c r="E18" s="147"/>
      <c r="F18" s="147"/>
      <c r="G18" s="147"/>
      <c r="H18" s="149"/>
      <c r="I18" s="149"/>
    </row>
    <row r="19" spans="1:9" x14ac:dyDescent="0.2">
      <c r="A19" s="178"/>
      <c r="B19" s="178" t="s">
        <v>267</v>
      </c>
      <c r="C19" s="151">
        <f>SUM(C17:C18)</f>
        <v>0</v>
      </c>
      <c r="D19" s="151">
        <f>SUM(D17:D18)</f>
        <v>0</v>
      </c>
      <c r="E19" s="151">
        <f>SUM(E17:E18)</f>
        <v>0</v>
      </c>
      <c r="F19" s="151">
        <f>SUM(F17:F18)</f>
        <v>0</v>
      </c>
      <c r="G19" s="151">
        <f>SUM(G17:G18)</f>
        <v>0</v>
      </c>
      <c r="H19" s="151"/>
      <c r="I19" s="151"/>
    </row>
    <row r="20" spans="1:9" s="287" customFormat="1" x14ac:dyDescent="0.2">
      <c r="C20" s="9"/>
      <c r="D20" s="9"/>
      <c r="E20" s="9"/>
      <c r="F20" s="9"/>
      <c r="G20" s="9"/>
    </row>
    <row r="21" spans="1:9" s="287" customFormat="1" x14ac:dyDescent="0.2">
      <c r="A21" s="10" t="s">
        <v>301</v>
      </c>
      <c r="B21" s="11"/>
      <c r="C21" s="9"/>
      <c r="D21" s="9"/>
      <c r="E21" s="38"/>
      <c r="F21" s="38"/>
      <c r="G21" s="9"/>
      <c r="I21" s="54" t="s">
        <v>53</v>
      </c>
    </row>
    <row r="22" spans="1:9" s="287" customFormat="1" x14ac:dyDescent="0.2">
      <c r="A22" s="39"/>
      <c r="B22" s="39"/>
      <c r="C22" s="38"/>
      <c r="D22" s="38"/>
      <c r="E22" s="38"/>
      <c r="F22" s="38"/>
      <c r="G22" s="9"/>
    </row>
    <row r="23" spans="1:9" s="287" customFormat="1" x14ac:dyDescent="0.2">
      <c r="A23" s="15" t="s">
        <v>46</v>
      </c>
      <c r="B23" s="16" t="s">
        <v>47</v>
      </c>
      <c r="C23" s="40" t="s">
        <v>54</v>
      </c>
      <c r="D23" s="40" t="s">
        <v>55</v>
      </c>
      <c r="E23" s="40" t="s">
        <v>56</v>
      </c>
      <c r="F23" s="40" t="s">
        <v>57</v>
      </c>
      <c r="G23" s="41" t="s">
        <v>58</v>
      </c>
      <c r="H23" s="16" t="s">
        <v>59</v>
      </c>
      <c r="I23" s="16" t="s">
        <v>60</v>
      </c>
    </row>
    <row r="24" spans="1:9" s="287" customFormat="1" x14ac:dyDescent="0.2">
      <c r="A24" s="161" t="s">
        <v>363</v>
      </c>
      <c r="B24" s="165"/>
      <c r="C24" s="143"/>
      <c r="D24" s="147"/>
      <c r="E24" s="147"/>
      <c r="F24" s="147"/>
      <c r="G24" s="147"/>
      <c r="H24" s="149"/>
      <c r="I24" s="149"/>
    </row>
    <row r="25" spans="1:9" s="287" customFormat="1" x14ac:dyDescent="0.2">
      <c r="A25" s="165"/>
      <c r="B25" s="165"/>
      <c r="C25" s="143"/>
      <c r="D25" s="147"/>
      <c r="E25" s="147"/>
      <c r="F25" s="147"/>
      <c r="G25" s="147"/>
      <c r="H25" s="149"/>
      <c r="I25" s="149"/>
    </row>
    <row r="26" spans="1:9" s="287" customFormat="1" x14ac:dyDescent="0.2">
      <c r="A26" s="178"/>
      <c r="B26" s="178" t="s">
        <v>302</v>
      </c>
      <c r="C26" s="151">
        <f>SUM(C24:C25)</f>
        <v>0</v>
      </c>
      <c r="D26" s="151">
        <f>SUM(D24:D25)</f>
        <v>0</v>
      </c>
      <c r="E26" s="151">
        <f>SUM(E24:E25)</f>
        <v>0</v>
      </c>
      <c r="F26" s="151">
        <f>SUM(F24:F25)</f>
        <v>0</v>
      </c>
      <c r="G26" s="151">
        <f>SUM(G24:G25)</f>
        <v>0</v>
      </c>
      <c r="H26" s="151"/>
      <c r="I26" s="151"/>
    </row>
    <row r="27" spans="1:9" s="287" customFormat="1" x14ac:dyDescent="0.2">
      <c r="C27" s="9"/>
      <c r="D27" s="9"/>
      <c r="E27" s="9"/>
      <c r="F27" s="9"/>
      <c r="G27" s="9"/>
    </row>
    <row r="28" spans="1:9" s="287" customFormat="1" x14ac:dyDescent="0.2">
      <c r="A28" s="10" t="s">
        <v>303</v>
      </c>
      <c r="B28" s="11"/>
      <c r="C28" s="9"/>
      <c r="D28" s="9"/>
      <c r="E28" s="38"/>
      <c r="F28" s="38"/>
      <c r="G28" s="9"/>
      <c r="I28" s="54" t="s">
        <v>53</v>
      </c>
    </row>
    <row r="29" spans="1:9" s="287" customFormat="1" x14ac:dyDescent="0.2">
      <c r="A29" s="39"/>
      <c r="B29" s="39"/>
      <c r="C29" s="38"/>
      <c r="D29" s="38"/>
      <c r="E29" s="38"/>
      <c r="F29" s="38"/>
      <c r="G29" s="9"/>
    </row>
    <row r="30" spans="1:9" s="287" customFormat="1" x14ac:dyDescent="0.2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7" customFormat="1" x14ac:dyDescent="0.2">
      <c r="A31" s="161" t="s">
        <v>363</v>
      </c>
      <c r="B31" s="165"/>
      <c r="C31" s="143"/>
      <c r="D31" s="147"/>
      <c r="E31" s="147"/>
      <c r="F31" s="147"/>
      <c r="G31" s="147"/>
      <c r="H31" s="149"/>
      <c r="I31" s="149"/>
    </row>
    <row r="32" spans="1:9" s="287" customFormat="1" x14ac:dyDescent="0.2">
      <c r="A32" s="165"/>
      <c r="B32" s="165"/>
      <c r="C32" s="143"/>
      <c r="D32" s="147"/>
      <c r="E32" s="147"/>
      <c r="F32" s="147"/>
      <c r="G32" s="147"/>
      <c r="H32" s="149"/>
      <c r="I32" s="149"/>
    </row>
    <row r="33" spans="1:9" s="287" customFormat="1" x14ac:dyDescent="0.2">
      <c r="A33" s="178"/>
      <c r="B33" s="178" t="s">
        <v>304</v>
      </c>
      <c r="C33" s="151">
        <f>SUM(C31:C32)</f>
        <v>0</v>
      </c>
      <c r="D33" s="151">
        <f>SUM(D31:D32)</f>
        <v>0</v>
      </c>
      <c r="E33" s="151">
        <f>SUM(E31:E32)</f>
        <v>0</v>
      </c>
      <c r="F33" s="151">
        <f>SUM(F31:F32)</f>
        <v>0</v>
      </c>
      <c r="G33" s="151">
        <f>SUM(G31:G32)</f>
        <v>0</v>
      </c>
      <c r="H33" s="151"/>
      <c r="I33" s="151"/>
    </row>
    <row r="34" spans="1:9" s="287" customFormat="1" x14ac:dyDescent="0.2">
      <c r="C34" s="9"/>
      <c r="D34" s="9"/>
      <c r="E34" s="9"/>
      <c r="F34" s="9"/>
      <c r="G34" s="9"/>
    </row>
    <row r="35" spans="1:9" s="287" customFormat="1" x14ac:dyDescent="0.2">
      <c r="A35" s="10" t="s">
        <v>305</v>
      </c>
      <c r="B35" s="11"/>
      <c r="C35" s="9"/>
      <c r="D35" s="9"/>
      <c r="E35" s="38"/>
      <c r="F35" s="38"/>
      <c r="G35" s="9"/>
      <c r="I35" s="54" t="s">
        <v>53</v>
      </c>
    </row>
    <row r="36" spans="1:9" s="287" customFormat="1" x14ac:dyDescent="0.2">
      <c r="A36" s="39"/>
      <c r="B36" s="39"/>
      <c r="C36" s="38"/>
      <c r="D36" s="38"/>
      <c r="E36" s="38"/>
      <c r="F36" s="38"/>
      <c r="G36" s="9"/>
    </row>
    <row r="37" spans="1:9" s="287" customFormat="1" x14ac:dyDescent="0.2">
      <c r="A37" s="15" t="s">
        <v>46</v>
      </c>
      <c r="B37" s="16" t="s">
        <v>47</v>
      </c>
      <c r="C37" s="40" t="s">
        <v>54</v>
      </c>
      <c r="D37" s="40" t="s">
        <v>55</v>
      </c>
      <c r="E37" s="40" t="s">
        <v>56</v>
      </c>
      <c r="F37" s="40" t="s">
        <v>57</v>
      </c>
      <c r="G37" s="41" t="s">
        <v>58</v>
      </c>
      <c r="H37" s="16" t="s">
        <v>59</v>
      </c>
      <c r="I37" s="16" t="s">
        <v>60</v>
      </c>
    </row>
    <row r="38" spans="1:9" s="287" customFormat="1" ht="22.5" x14ac:dyDescent="0.2">
      <c r="A38" s="165" t="s">
        <v>391</v>
      </c>
      <c r="B38" s="165" t="s">
        <v>732</v>
      </c>
      <c r="C38" s="143">
        <v>1262.9000000000001</v>
      </c>
      <c r="D38" s="147"/>
      <c r="E38" s="147"/>
      <c r="F38" s="147">
        <v>1262.9000000000001</v>
      </c>
      <c r="G38" s="147"/>
      <c r="H38" s="149" t="s">
        <v>367</v>
      </c>
      <c r="I38" s="149" t="s">
        <v>368</v>
      </c>
    </row>
    <row r="39" spans="1:9" s="287" customFormat="1" ht="22.5" x14ac:dyDescent="0.2">
      <c r="A39" s="165" t="s">
        <v>392</v>
      </c>
      <c r="B39" s="165" t="s">
        <v>733</v>
      </c>
      <c r="C39" s="143">
        <v>11521.23</v>
      </c>
      <c r="D39" s="147"/>
      <c r="E39" s="147"/>
      <c r="F39" s="147">
        <v>11521.23</v>
      </c>
      <c r="G39" s="147"/>
      <c r="H39" s="149" t="s">
        <v>367</v>
      </c>
      <c r="I39" s="149" t="s">
        <v>368</v>
      </c>
    </row>
    <row r="40" spans="1:9" s="287" customFormat="1" ht="22.5" x14ac:dyDescent="0.2">
      <c r="A40" s="165" t="s">
        <v>393</v>
      </c>
      <c r="B40" s="165" t="s">
        <v>734</v>
      </c>
      <c r="C40" s="143">
        <v>27707.75</v>
      </c>
      <c r="D40" s="147"/>
      <c r="E40" s="147"/>
      <c r="F40" s="147">
        <v>27707.75</v>
      </c>
      <c r="G40" s="147"/>
      <c r="H40" s="149" t="s">
        <v>367</v>
      </c>
      <c r="I40" s="149" t="s">
        <v>368</v>
      </c>
    </row>
    <row r="41" spans="1:9" s="287" customFormat="1" ht="22.5" x14ac:dyDescent="0.2">
      <c r="A41" s="165" t="s">
        <v>394</v>
      </c>
      <c r="B41" s="165" t="s">
        <v>735</v>
      </c>
      <c r="C41" s="143">
        <v>4758.97</v>
      </c>
      <c r="D41" s="147"/>
      <c r="E41" s="147"/>
      <c r="F41" s="147">
        <v>4758.97</v>
      </c>
      <c r="G41" s="147"/>
      <c r="H41" s="149" t="s">
        <v>367</v>
      </c>
      <c r="I41" s="149" t="s">
        <v>368</v>
      </c>
    </row>
    <row r="42" spans="1:9" s="287" customFormat="1" ht="22.5" x14ac:dyDescent="0.2">
      <c r="A42" s="165" t="s">
        <v>395</v>
      </c>
      <c r="B42" s="165" t="s">
        <v>736</v>
      </c>
      <c r="C42" s="143">
        <v>13240.68</v>
      </c>
      <c r="D42" s="147"/>
      <c r="E42" s="147"/>
      <c r="F42" s="147">
        <v>13240.68</v>
      </c>
      <c r="G42" s="147"/>
      <c r="H42" s="149" t="s">
        <v>367</v>
      </c>
      <c r="I42" s="149" t="s">
        <v>368</v>
      </c>
    </row>
    <row r="43" spans="1:9" s="287" customFormat="1" ht="22.5" x14ac:dyDescent="0.2">
      <c r="A43" s="165" t="s">
        <v>396</v>
      </c>
      <c r="B43" s="165" t="s">
        <v>737</v>
      </c>
      <c r="C43" s="143">
        <v>6583.57</v>
      </c>
      <c r="D43" s="147"/>
      <c r="E43" s="147"/>
      <c r="F43" s="147">
        <v>6583.57</v>
      </c>
      <c r="G43" s="147"/>
      <c r="H43" s="149" t="s">
        <v>367</v>
      </c>
      <c r="I43" s="149" t="s">
        <v>368</v>
      </c>
    </row>
    <row r="44" spans="1:9" s="287" customFormat="1" ht="22.5" x14ac:dyDescent="0.2">
      <c r="A44" s="165" t="s">
        <v>397</v>
      </c>
      <c r="B44" s="165" t="s">
        <v>738</v>
      </c>
      <c r="C44" s="143">
        <v>27348.799999999999</v>
      </c>
      <c r="D44" s="147"/>
      <c r="E44" s="147"/>
      <c r="F44" s="147">
        <v>27348.799999999999</v>
      </c>
      <c r="G44" s="147"/>
      <c r="H44" s="149" t="s">
        <v>367</v>
      </c>
      <c r="I44" s="149" t="s">
        <v>368</v>
      </c>
    </row>
    <row r="45" spans="1:9" s="287" customFormat="1" ht="22.5" x14ac:dyDescent="0.2">
      <c r="A45" s="165" t="s">
        <v>398</v>
      </c>
      <c r="B45" s="165" t="s">
        <v>739</v>
      </c>
      <c r="C45" s="143">
        <v>131349.20000000001</v>
      </c>
      <c r="D45" s="147"/>
      <c r="E45" s="147"/>
      <c r="F45" s="147">
        <v>131349.20000000001</v>
      </c>
      <c r="G45" s="147"/>
      <c r="H45" s="149" t="s">
        <v>367</v>
      </c>
      <c r="I45" s="149" t="s">
        <v>368</v>
      </c>
    </row>
    <row r="46" spans="1:9" s="287" customFormat="1" ht="22.5" x14ac:dyDescent="0.2">
      <c r="A46" s="165" t="s">
        <v>399</v>
      </c>
      <c r="B46" s="165" t="s">
        <v>740</v>
      </c>
      <c r="C46" s="143">
        <v>30015.13</v>
      </c>
      <c r="D46" s="147"/>
      <c r="E46" s="147"/>
      <c r="F46" s="147">
        <v>30015.13</v>
      </c>
      <c r="G46" s="147"/>
      <c r="H46" s="149" t="s">
        <v>367</v>
      </c>
      <c r="I46" s="149" t="s">
        <v>368</v>
      </c>
    </row>
    <row r="47" spans="1:9" s="287" customFormat="1" ht="22.5" x14ac:dyDescent="0.2">
      <c r="A47" s="165" t="s">
        <v>400</v>
      </c>
      <c r="B47" s="165" t="s">
        <v>741</v>
      </c>
      <c r="C47" s="143">
        <v>81452.2</v>
      </c>
      <c r="D47" s="147"/>
      <c r="E47" s="147"/>
      <c r="F47" s="147">
        <v>81452.2</v>
      </c>
      <c r="G47" s="147"/>
      <c r="H47" s="149" t="s">
        <v>367</v>
      </c>
      <c r="I47" s="149" t="s">
        <v>368</v>
      </c>
    </row>
    <row r="48" spans="1:9" s="287" customFormat="1" ht="22.5" x14ac:dyDescent="0.2">
      <c r="A48" s="165" t="s">
        <v>401</v>
      </c>
      <c r="B48" s="165" t="s">
        <v>742</v>
      </c>
      <c r="C48" s="143">
        <v>175578.06</v>
      </c>
      <c r="D48" s="147"/>
      <c r="E48" s="147"/>
      <c r="F48" s="147">
        <v>175578.06</v>
      </c>
      <c r="G48" s="147"/>
      <c r="H48" s="149" t="s">
        <v>367</v>
      </c>
      <c r="I48" s="149" t="s">
        <v>368</v>
      </c>
    </row>
    <row r="49" spans="1:9" s="287" customFormat="1" ht="22.5" x14ac:dyDescent="0.2">
      <c r="A49" s="165" t="s">
        <v>402</v>
      </c>
      <c r="B49" s="165" t="s">
        <v>403</v>
      </c>
      <c r="C49" s="143">
        <v>108413.17</v>
      </c>
      <c r="D49" s="147"/>
      <c r="E49" s="147"/>
      <c r="F49" s="147">
        <v>108413.17</v>
      </c>
      <c r="G49" s="147"/>
      <c r="H49" s="149" t="s">
        <v>367</v>
      </c>
      <c r="I49" s="149" t="s">
        <v>368</v>
      </c>
    </row>
    <row r="50" spans="1:9" s="287" customFormat="1" ht="22.5" x14ac:dyDescent="0.2">
      <c r="A50" s="165" t="s">
        <v>404</v>
      </c>
      <c r="B50" s="165" t="s">
        <v>743</v>
      </c>
      <c r="C50" s="143">
        <v>6150.69</v>
      </c>
      <c r="D50" s="147"/>
      <c r="E50" s="147"/>
      <c r="F50" s="147">
        <v>6150.69</v>
      </c>
      <c r="G50" s="147"/>
      <c r="H50" s="149" t="s">
        <v>367</v>
      </c>
      <c r="I50" s="149" t="s">
        <v>368</v>
      </c>
    </row>
    <row r="51" spans="1:9" s="287" customFormat="1" ht="22.5" x14ac:dyDescent="0.2">
      <c r="A51" s="165" t="s">
        <v>405</v>
      </c>
      <c r="B51" s="165" t="s">
        <v>744</v>
      </c>
      <c r="C51" s="143">
        <v>6150.69</v>
      </c>
      <c r="D51" s="147"/>
      <c r="E51" s="147"/>
      <c r="F51" s="147">
        <v>6150.69</v>
      </c>
      <c r="G51" s="147"/>
      <c r="H51" s="149" t="s">
        <v>367</v>
      </c>
      <c r="I51" s="149" t="s">
        <v>368</v>
      </c>
    </row>
    <row r="52" spans="1:9" s="287" customFormat="1" ht="22.5" x14ac:dyDescent="0.2">
      <c r="A52" s="165" t="s">
        <v>406</v>
      </c>
      <c r="B52" s="165" t="s">
        <v>745</v>
      </c>
      <c r="C52" s="143">
        <v>6150.69</v>
      </c>
      <c r="D52" s="147"/>
      <c r="E52" s="147"/>
      <c r="F52" s="147">
        <v>6150.69</v>
      </c>
      <c r="G52" s="147"/>
      <c r="H52" s="149" t="s">
        <v>367</v>
      </c>
      <c r="I52" s="149" t="s">
        <v>368</v>
      </c>
    </row>
    <row r="53" spans="1:9" s="287" customFormat="1" ht="22.5" x14ac:dyDescent="0.2">
      <c r="A53" s="165" t="s">
        <v>407</v>
      </c>
      <c r="B53" s="165" t="s">
        <v>746</v>
      </c>
      <c r="C53" s="143">
        <v>6150.71</v>
      </c>
      <c r="D53" s="147"/>
      <c r="E53" s="147"/>
      <c r="F53" s="147">
        <v>6150.71</v>
      </c>
      <c r="G53" s="147"/>
      <c r="H53" s="149" t="s">
        <v>367</v>
      </c>
      <c r="I53" s="149" t="s">
        <v>368</v>
      </c>
    </row>
    <row r="54" spans="1:9" s="287" customFormat="1" ht="22.5" x14ac:dyDescent="0.2">
      <c r="A54" s="165" t="s">
        <v>408</v>
      </c>
      <c r="B54" s="165" t="s">
        <v>747</v>
      </c>
      <c r="C54" s="143">
        <v>5947.41</v>
      </c>
      <c r="D54" s="147"/>
      <c r="E54" s="147"/>
      <c r="F54" s="147">
        <v>5947.41</v>
      </c>
      <c r="G54" s="147"/>
      <c r="H54" s="149" t="s">
        <v>367</v>
      </c>
      <c r="I54" s="149" t="s">
        <v>368</v>
      </c>
    </row>
    <row r="55" spans="1:9" s="287" customFormat="1" ht="22.5" x14ac:dyDescent="0.2">
      <c r="A55" s="165" t="s">
        <v>409</v>
      </c>
      <c r="B55" s="165" t="s">
        <v>748</v>
      </c>
      <c r="C55" s="143">
        <v>5947.41</v>
      </c>
      <c r="D55" s="147"/>
      <c r="E55" s="147"/>
      <c r="F55" s="147">
        <v>5947.41</v>
      </c>
      <c r="G55" s="147"/>
      <c r="H55" s="149" t="s">
        <v>367</v>
      </c>
      <c r="I55" s="149" t="s">
        <v>368</v>
      </c>
    </row>
    <row r="56" spans="1:9" s="287" customFormat="1" ht="22.5" x14ac:dyDescent="0.2">
      <c r="A56" s="165" t="s">
        <v>410</v>
      </c>
      <c r="B56" s="165" t="s">
        <v>749</v>
      </c>
      <c r="C56" s="143">
        <v>5947.41</v>
      </c>
      <c r="D56" s="147"/>
      <c r="E56" s="147"/>
      <c r="F56" s="147">
        <v>5947.41</v>
      </c>
      <c r="G56" s="147"/>
      <c r="H56" s="149" t="s">
        <v>367</v>
      </c>
      <c r="I56" s="149" t="s">
        <v>368</v>
      </c>
    </row>
    <row r="57" spans="1:9" s="287" customFormat="1" ht="22.5" x14ac:dyDescent="0.2">
      <c r="A57" s="165" t="s">
        <v>411</v>
      </c>
      <c r="B57" s="165" t="s">
        <v>750</v>
      </c>
      <c r="C57" s="143">
        <v>5947.41</v>
      </c>
      <c r="D57" s="147"/>
      <c r="E57" s="147"/>
      <c r="F57" s="147">
        <v>5947.41</v>
      </c>
      <c r="G57" s="147"/>
      <c r="H57" s="149" t="s">
        <v>367</v>
      </c>
      <c r="I57" s="149" t="s">
        <v>368</v>
      </c>
    </row>
    <row r="58" spans="1:9" s="287" customFormat="1" ht="22.5" x14ac:dyDescent="0.2">
      <c r="A58" s="165" t="s">
        <v>412</v>
      </c>
      <c r="B58" s="165" t="s">
        <v>751</v>
      </c>
      <c r="C58" s="143">
        <v>5947.41</v>
      </c>
      <c r="D58" s="147"/>
      <c r="E58" s="147"/>
      <c r="F58" s="147">
        <v>5947.41</v>
      </c>
      <c r="G58" s="147"/>
      <c r="H58" s="149" t="s">
        <v>367</v>
      </c>
      <c r="I58" s="149" t="s">
        <v>368</v>
      </c>
    </row>
    <row r="59" spans="1:9" s="287" customFormat="1" ht="22.5" x14ac:dyDescent="0.2">
      <c r="A59" s="165" t="s">
        <v>413</v>
      </c>
      <c r="B59" s="165" t="s">
        <v>752</v>
      </c>
      <c r="C59" s="143">
        <v>5947.41</v>
      </c>
      <c r="D59" s="147"/>
      <c r="E59" s="147"/>
      <c r="F59" s="147">
        <v>5947.41</v>
      </c>
      <c r="G59" s="147"/>
      <c r="H59" s="149" t="s">
        <v>367</v>
      </c>
      <c r="I59" s="149" t="s">
        <v>368</v>
      </c>
    </row>
    <row r="60" spans="1:9" s="287" customFormat="1" ht="22.5" x14ac:dyDescent="0.2">
      <c r="A60" s="165" t="s">
        <v>414</v>
      </c>
      <c r="B60" s="165" t="s">
        <v>415</v>
      </c>
      <c r="C60" s="143">
        <v>4974.8100000000004</v>
      </c>
      <c r="D60" s="147"/>
      <c r="E60" s="147"/>
      <c r="F60" s="147">
        <v>4974.8100000000004</v>
      </c>
      <c r="G60" s="147"/>
      <c r="H60" s="149" t="s">
        <v>367</v>
      </c>
      <c r="I60" s="149" t="s">
        <v>368</v>
      </c>
    </row>
    <row r="61" spans="1:9" s="287" customFormat="1" ht="22.5" x14ac:dyDescent="0.2">
      <c r="A61" s="165" t="s">
        <v>416</v>
      </c>
      <c r="B61" s="165" t="s">
        <v>417</v>
      </c>
      <c r="C61" s="143">
        <v>4974.8100000000004</v>
      </c>
      <c r="D61" s="147"/>
      <c r="E61" s="147"/>
      <c r="F61" s="147">
        <v>4974.8100000000004</v>
      </c>
      <c r="G61" s="147"/>
      <c r="H61" s="149" t="s">
        <v>367</v>
      </c>
      <c r="I61" s="149" t="s">
        <v>368</v>
      </c>
    </row>
    <row r="62" spans="1:9" s="287" customFormat="1" ht="22.5" x14ac:dyDescent="0.2">
      <c r="A62" s="165" t="s">
        <v>753</v>
      </c>
      <c r="B62" s="165" t="s">
        <v>754</v>
      </c>
      <c r="C62" s="143">
        <v>37429.79</v>
      </c>
      <c r="D62" s="147"/>
      <c r="E62" s="147"/>
      <c r="F62" s="147">
        <v>37429.79</v>
      </c>
      <c r="G62" s="147"/>
      <c r="H62" s="149" t="s">
        <v>367</v>
      </c>
      <c r="I62" s="149" t="s">
        <v>368</v>
      </c>
    </row>
    <row r="63" spans="1:9" s="287" customFormat="1" ht="22.5" x14ac:dyDescent="0.2">
      <c r="A63" s="165" t="s">
        <v>370</v>
      </c>
      <c r="B63" s="165" t="s">
        <v>371</v>
      </c>
      <c r="C63" s="143">
        <v>98581.57</v>
      </c>
      <c r="D63" s="147"/>
      <c r="E63" s="147"/>
      <c r="F63" s="147">
        <v>98581.57</v>
      </c>
      <c r="G63" s="147"/>
      <c r="H63" s="149" t="s">
        <v>367</v>
      </c>
      <c r="I63" s="149" t="s">
        <v>368</v>
      </c>
    </row>
    <row r="64" spans="1:9" s="287" customFormat="1" ht="22.5" x14ac:dyDescent="0.2">
      <c r="A64" s="165" t="s">
        <v>372</v>
      </c>
      <c r="B64" s="165" t="s">
        <v>373</v>
      </c>
      <c r="C64" s="143">
        <v>34337.550000000003</v>
      </c>
      <c r="D64" s="147"/>
      <c r="E64" s="147"/>
      <c r="F64" s="147">
        <v>34337.550000000003</v>
      </c>
      <c r="G64" s="147"/>
      <c r="H64" s="149" t="s">
        <v>367</v>
      </c>
      <c r="I64" s="149" t="s">
        <v>368</v>
      </c>
    </row>
    <row r="65" spans="1:9" s="287" customFormat="1" ht="22.5" x14ac:dyDescent="0.2">
      <c r="A65" s="165" t="s">
        <v>755</v>
      </c>
      <c r="B65" s="165" t="s">
        <v>756</v>
      </c>
      <c r="C65" s="143">
        <v>406195.17</v>
      </c>
      <c r="D65" s="147"/>
      <c r="E65" s="147"/>
      <c r="F65" s="147">
        <v>406195.17</v>
      </c>
      <c r="G65" s="147"/>
      <c r="H65" s="149" t="s">
        <v>367</v>
      </c>
      <c r="I65" s="149" t="s">
        <v>368</v>
      </c>
    </row>
    <row r="66" spans="1:9" s="287" customFormat="1" ht="22.5" x14ac:dyDescent="0.2">
      <c r="A66" s="165" t="s">
        <v>757</v>
      </c>
      <c r="B66" s="165" t="s">
        <v>758</v>
      </c>
      <c r="C66" s="143">
        <v>155769.46</v>
      </c>
      <c r="D66" s="147"/>
      <c r="E66" s="147"/>
      <c r="F66" s="147">
        <v>155769.46</v>
      </c>
      <c r="G66" s="147"/>
      <c r="H66" s="149" t="s">
        <v>367</v>
      </c>
      <c r="I66" s="149" t="s">
        <v>368</v>
      </c>
    </row>
    <row r="67" spans="1:9" s="287" customFormat="1" ht="22.5" x14ac:dyDescent="0.2">
      <c r="A67" s="165" t="s">
        <v>759</v>
      </c>
      <c r="B67" s="165" t="s">
        <v>760</v>
      </c>
      <c r="C67" s="143">
        <v>57105.05</v>
      </c>
      <c r="D67" s="147"/>
      <c r="E67" s="147"/>
      <c r="F67" s="147">
        <v>57105.05</v>
      </c>
      <c r="G67" s="147"/>
      <c r="H67" s="149" t="s">
        <v>367</v>
      </c>
      <c r="I67" s="149" t="s">
        <v>368</v>
      </c>
    </row>
    <row r="68" spans="1:9" s="287" customFormat="1" ht="22.5" x14ac:dyDescent="0.2">
      <c r="A68" s="165" t="s">
        <v>761</v>
      </c>
      <c r="B68" s="165" t="s">
        <v>762</v>
      </c>
      <c r="C68" s="143">
        <v>87650.71</v>
      </c>
      <c r="D68" s="147"/>
      <c r="E68" s="147"/>
      <c r="F68" s="147">
        <v>87650.71</v>
      </c>
      <c r="G68" s="147"/>
      <c r="H68" s="149" t="s">
        <v>367</v>
      </c>
      <c r="I68" s="149" t="s">
        <v>368</v>
      </c>
    </row>
    <row r="69" spans="1:9" s="287" customFormat="1" ht="22.5" x14ac:dyDescent="0.2">
      <c r="A69" s="165" t="s">
        <v>763</v>
      </c>
      <c r="B69" s="165" t="s">
        <v>764</v>
      </c>
      <c r="C69" s="143">
        <v>86087.5</v>
      </c>
      <c r="D69" s="147"/>
      <c r="E69" s="147"/>
      <c r="F69" s="147">
        <v>86087.5</v>
      </c>
      <c r="G69" s="147"/>
      <c r="H69" s="149" t="s">
        <v>367</v>
      </c>
      <c r="I69" s="149" t="s">
        <v>368</v>
      </c>
    </row>
    <row r="70" spans="1:9" s="287" customFormat="1" ht="22.5" x14ac:dyDescent="0.2">
      <c r="A70" s="165" t="s">
        <v>765</v>
      </c>
      <c r="B70" s="165" t="s">
        <v>766</v>
      </c>
      <c r="C70" s="143">
        <v>1302222</v>
      </c>
      <c r="D70" s="147"/>
      <c r="E70" s="147"/>
      <c r="F70" s="147">
        <v>1302222</v>
      </c>
      <c r="G70" s="147"/>
      <c r="H70" s="149" t="s">
        <v>367</v>
      </c>
      <c r="I70" s="149" t="s">
        <v>368</v>
      </c>
    </row>
    <row r="71" spans="1:9" s="287" customFormat="1" ht="22.5" x14ac:dyDescent="0.2">
      <c r="A71" s="165" t="s">
        <v>375</v>
      </c>
      <c r="B71" s="165" t="s">
        <v>376</v>
      </c>
      <c r="C71" s="143">
        <v>14555.8</v>
      </c>
      <c r="D71" s="147"/>
      <c r="E71" s="147"/>
      <c r="F71" s="147">
        <v>14555.8</v>
      </c>
      <c r="G71" s="147"/>
      <c r="H71" s="149" t="s">
        <v>367</v>
      </c>
      <c r="I71" s="149" t="s">
        <v>368</v>
      </c>
    </row>
    <row r="72" spans="1:9" s="287" customFormat="1" ht="22.5" x14ac:dyDescent="0.2">
      <c r="A72" s="165" t="s">
        <v>377</v>
      </c>
      <c r="B72" s="165" t="s">
        <v>378</v>
      </c>
      <c r="C72" s="143">
        <v>101209.66</v>
      </c>
      <c r="D72" s="147"/>
      <c r="E72" s="147"/>
      <c r="F72" s="147">
        <v>101209.66</v>
      </c>
      <c r="G72" s="147"/>
      <c r="H72" s="149" t="s">
        <v>367</v>
      </c>
      <c r="I72" s="149" t="s">
        <v>368</v>
      </c>
    </row>
    <row r="73" spans="1:9" s="287" customFormat="1" ht="22.5" x14ac:dyDescent="0.2">
      <c r="A73" s="165" t="s">
        <v>379</v>
      </c>
      <c r="B73" s="165" t="s">
        <v>380</v>
      </c>
      <c r="C73" s="143">
        <v>92147.75</v>
      </c>
      <c r="D73" s="147"/>
      <c r="E73" s="147"/>
      <c r="F73" s="147">
        <v>92147.75</v>
      </c>
      <c r="G73" s="147"/>
      <c r="H73" s="149" t="s">
        <v>367</v>
      </c>
      <c r="I73" s="149" t="s">
        <v>368</v>
      </c>
    </row>
    <row r="74" spans="1:9" s="287" customFormat="1" ht="22.5" x14ac:dyDescent="0.2">
      <c r="A74" s="165" t="s">
        <v>381</v>
      </c>
      <c r="B74" s="165" t="s">
        <v>382</v>
      </c>
      <c r="C74" s="143">
        <v>308699.65999999997</v>
      </c>
      <c r="D74" s="147"/>
      <c r="E74" s="147"/>
      <c r="F74" s="147">
        <v>308699.65999999997</v>
      </c>
      <c r="G74" s="147"/>
      <c r="H74" s="149" t="s">
        <v>367</v>
      </c>
      <c r="I74" s="149" t="s">
        <v>368</v>
      </c>
    </row>
    <row r="75" spans="1:9" s="287" customFormat="1" ht="22.5" x14ac:dyDescent="0.2">
      <c r="A75" s="165" t="s">
        <v>383</v>
      </c>
      <c r="B75" s="165" t="s">
        <v>384</v>
      </c>
      <c r="C75" s="143">
        <v>155455.9</v>
      </c>
      <c r="D75" s="147"/>
      <c r="E75" s="147"/>
      <c r="F75" s="147">
        <v>155455.9</v>
      </c>
      <c r="G75" s="147"/>
      <c r="H75" s="149" t="s">
        <v>367</v>
      </c>
      <c r="I75" s="149" t="s">
        <v>368</v>
      </c>
    </row>
    <row r="76" spans="1:9" s="287" customFormat="1" ht="22.5" x14ac:dyDescent="0.2">
      <c r="A76" s="165" t="s">
        <v>385</v>
      </c>
      <c r="B76" s="165" t="s">
        <v>386</v>
      </c>
      <c r="C76" s="143">
        <v>161936.43</v>
      </c>
      <c r="D76" s="147"/>
      <c r="E76" s="147"/>
      <c r="F76" s="147">
        <v>161936.43</v>
      </c>
      <c r="G76" s="147"/>
      <c r="H76" s="149" t="s">
        <v>367</v>
      </c>
      <c r="I76" s="149" t="s">
        <v>368</v>
      </c>
    </row>
    <row r="77" spans="1:9" s="287" customFormat="1" ht="22.5" x14ac:dyDescent="0.2">
      <c r="A77" s="165" t="s">
        <v>387</v>
      </c>
      <c r="B77" s="165" t="s">
        <v>388</v>
      </c>
      <c r="C77" s="143">
        <v>402880.84</v>
      </c>
      <c r="D77" s="147"/>
      <c r="E77" s="147"/>
      <c r="F77" s="147">
        <v>402880.84</v>
      </c>
      <c r="G77" s="147"/>
      <c r="H77" s="149" t="s">
        <v>367</v>
      </c>
      <c r="I77" s="149" t="s">
        <v>368</v>
      </c>
    </row>
    <row r="78" spans="1:9" s="287" customFormat="1" ht="22.5" x14ac:dyDescent="0.2">
      <c r="A78" s="165" t="s">
        <v>389</v>
      </c>
      <c r="B78" s="165" t="s">
        <v>390</v>
      </c>
      <c r="C78" s="143">
        <v>766054.92</v>
      </c>
      <c r="D78" s="147"/>
      <c r="E78" s="147"/>
      <c r="F78" s="147">
        <v>766054.92</v>
      </c>
      <c r="G78" s="147"/>
      <c r="H78" s="149" t="s">
        <v>367</v>
      </c>
      <c r="I78" s="149" t="s">
        <v>368</v>
      </c>
    </row>
    <row r="79" spans="1:9" s="287" customFormat="1" ht="22.5" x14ac:dyDescent="0.2">
      <c r="A79" s="165" t="s">
        <v>767</v>
      </c>
      <c r="B79" s="165" t="s">
        <v>768</v>
      </c>
      <c r="C79" s="143">
        <v>67370.929999999993</v>
      </c>
      <c r="D79" s="147"/>
      <c r="E79" s="147"/>
      <c r="F79" s="147">
        <v>67370.929999999993</v>
      </c>
      <c r="G79" s="147"/>
      <c r="H79" s="149" t="s">
        <v>367</v>
      </c>
      <c r="I79" s="149" t="s">
        <v>368</v>
      </c>
    </row>
    <row r="80" spans="1:9" s="287" customFormat="1" ht="22.5" x14ac:dyDescent="0.2">
      <c r="A80" s="165" t="s">
        <v>769</v>
      </c>
      <c r="B80" s="165" t="s">
        <v>770</v>
      </c>
      <c r="C80" s="143">
        <v>79070.460000000006</v>
      </c>
      <c r="D80" s="147"/>
      <c r="E80" s="147"/>
      <c r="F80" s="147">
        <v>79070.460000000006</v>
      </c>
      <c r="G80" s="147"/>
      <c r="H80" s="149" t="s">
        <v>367</v>
      </c>
      <c r="I80" s="149" t="s">
        <v>368</v>
      </c>
    </row>
    <row r="81" spans="1:11" s="287" customFormat="1" ht="22.5" x14ac:dyDescent="0.2">
      <c r="A81" s="165" t="s">
        <v>771</v>
      </c>
      <c r="B81" s="165" t="s">
        <v>772</v>
      </c>
      <c r="C81" s="143">
        <v>20825.63</v>
      </c>
      <c r="D81" s="147"/>
      <c r="E81" s="147"/>
      <c r="F81" s="147">
        <v>20825.63</v>
      </c>
      <c r="G81" s="147"/>
      <c r="H81" s="149" t="s">
        <v>367</v>
      </c>
      <c r="I81" s="149" t="s">
        <v>368</v>
      </c>
    </row>
    <row r="82" spans="1:11" s="287" customFormat="1" ht="22.5" x14ac:dyDescent="0.2">
      <c r="A82" s="165" t="s">
        <v>773</v>
      </c>
      <c r="B82" s="165" t="s">
        <v>774</v>
      </c>
      <c r="C82" s="143">
        <v>467936.48</v>
      </c>
      <c r="D82" s="147"/>
      <c r="E82" s="147"/>
      <c r="F82" s="147">
        <v>467936.48</v>
      </c>
      <c r="G82" s="147"/>
      <c r="H82" s="149" t="s">
        <v>367</v>
      </c>
      <c r="I82" s="149" t="s">
        <v>368</v>
      </c>
    </row>
    <row r="83" spans="1:11" s="287" customFormat="1" ht="22.5" x14ac:dyDescent="0.2">
      <c r="A83" s="165" t="s">
        <v>775</v>
      </c>
      <c r="B83" s="165" t="s">
        <v>776</v>
      </c>
      <c r="C83" s="143">
        <v>223285.95</v>
      </c>
      <c r="D83" s="147"/>
      <c r="E83" s="147"/>
      <c r="F83" s="147">
        <v>223285.95</v>
      </c>
      <c r="G83" s="147"/>
      <c r="H83" s="149" t="s">
        <v>367</v>
      </c>
      <c r="I83" s="149" t="s">
        <v>368</v>
      </c>
    </row>
    <row r="84" spans="1:11" s="259" customFormat="1" x14ac:dyDescent="0.2">
      <c r="A84" s="165"/>
      <c r="B84" s="165"/>
      <c r="C84" s="143"/>
      <c r="D84" s="147"/>
      <c r="E84" s="147"/>
      <c r="F84" s="147"/>
      <c r="G84" s="147"/>
      <c r="H84" s="149"/>
      <c r="I84" s="149"/>
    </row>
    <row r="85" spans="1:11" s="259" customFormat="1" x14ac:dyDescent="0.2">
      <c r="A85" s="178"/>
      <c r="B85" s="178" t="s">
        <v>306</v>
      </c>
      <c r="C85" s="151">
        <f>SUM(C38:C84)</f>
        <v>5816277.7299999995</v>
      </c>
      <c r="D85" s="151">
        <f>SUM(D38:D84)</f>
        <v>0</v>
      </c>
      <c r="E85" s="151">
        <f>SUM(E38:E84)</f>
        <v>0</v>
      </c>
      <c r="F85" s="151">
        <f>SUM(F38:F84)</f>
        <v>5816277.7299999995</v>
      </c>
      <c r="G85" s="151">
        <f>SUM(G38:G84)</f>
        <v>0</v>
      </c>
      <c r="H85" s="151"/>
      <c r="I85" s="151"/>
    </row>
    <row r="86" spans="1:11" s="287" customFormat="1" x14ac:dyDescent="0.2">
      <c r="A86" s="39"/>
      <c r="B86" s="39"/>
      <c r="C86" s="38"/>
      <c r="D86" s="38"/>
      <c r="E86" s="38"/>
      <c r="F86" s="38"/>
      <c r="G86" s="9"/>
    </row>
    <row r="87" spans="1:11" s="259" customFormat="1" x14ac:dyDescent="0.2">
      <c r="A87" s="15" t="s">
        <v>46</v>
      </c>
      <c r="B87" s="16" t="s">
        <v>47</v>
      </c>
      <c r="C87" s="40" t="s">
        <v>54</v>
      </c>
      <c r="D87" s="40" t="s">
        <v>55</v>
      </c>
      <c r="E87" s="40" t="s">
        <v>56</v>
      </c>
      <c r="F87" s="40" t="s">
        <v>57</v>
      </c>
      <c r="G87" s="41" t="s">
        <v>58</v>
      </c>
      <c r="H87" s="16" t="s">
        <v>59</v>
      </c>
      <c r="I87" s="16" t="s">
        <v>60</v>
      </c>
    </row>
    <row r="88" spans="1:11" s="259" customFormat="1" x14ac:dyDescent="0.2">
      <c r="A88" s="161" t="s">
        <v>363</v>
      </c>
      <c r="B88" s="165"/>
      <c r="C88" s="143"/>
      <c r="D88" s="147"/>
      <c r="E88" s="147"/>
      <c r="F88" s="147"/>
      <c r="G88" s="147"/>
      <c r="H88" s="149"/>
      <c r="I88" s="149"/>
    </row>
    <row r="89" spans="1:11" s="259" customFormat="1" x14ac:dyDescent="0.2">
      <c r="A89" s="165"/>
      <c r="B89" s="165"/>
      <c r="C89" s="143"/>
      <c r="D89" s="147"/>
      <c r="E89" s="147"/>
      <c r="F89" s="147"/>
      <c r="G89" s="147"/>
      <c r="H89" s="149"/>
      <c r="I89" s="149"/>
    </row>
    <row r="90" spans="1:11" s="259" customFormat="1" x14ac:dyDescent="0.2">
      <c r="A90" s="178"/>
      <c r="B90" s="178" t="s">
        <v>268</v>
      </c>
      <c r="C90" s="151">
        <f>SUM(C88:C89)</f>
        <v>0</v>
      </c>
      <c r="D90" s="151">
        <f>SUM(D88:D89)</f>
        <v>0</v>
      </c>
      <c r="E90" s="151">
        <f>SUM(E88:E89)</f>
        <v>0</v>
      </c>
      <c r="F90" s="151">
        <f>SUM(F88:F89)</f>
        <v>0</v>
      </c>
      <c r="G90" s="151">
        <f>SUM(G88:G89)</f>
        <v>0</v>
      </c>
      <c r="H90" s="151"/>
      <c r="I90" s="151"/>
    </row>
    <row r="91" spans="1:11" s="259" customFormat="1" x14ac:dyDescent="0.2">
      <c r="C91" s="9"/>
      <c r="D91" s="9"/>
      <c r="E91" s="9"/>
      <c r="F91" s="9"/>
      <c r="G91" s="9"/>
    </row>
    <row r="92" spans="1:11" s="259" customFormat="1" x14ac:dyDescent="0.2">
      <c r="A92" s="10" t="s">
        <v>307</v>
      </c>
      <c r="B92" s="11"/>
      <c r="C92" s="289"/>
      <c r="D92" s="9"/>
      <c r="E92" s="38"/>
      <c r="F92" s="38"/>
      <c r="G92" s="9"/>
      <c r="I92" s="54" t="s">
        <v>53</v>
      </c>
    </row>
    <row r="93" spans="1:11" s="259" customFormat="1" x14ac:dyDescent="0.2">
      <c r="A93" s="39"/>
      <c r="B93" s="39"/>
      <c r="C93" s="38"/>
      <c r="D93" s="38"/>
      <c r="E93" s="38"/>
      <c r="F93" s="38"/>
      <c r="G93" s="9"/>
    </row>
    <row r="94" spans="1:11" s="259" customFormat="1" x14ac:dyDescent="0.2">
      <c r="A94" s="15" t="s">
        <v>46</v>
      </c>
      <c r="B94" s="16" t="s">
        <v>47</v>
      </c>
      <c r="C94" s="40" t="s">
        <v>54</v>
      </c>
      <c r="D94" s="40" t="s">
        <v>55</v>
      </c>
      <c r="E94" s="40" t="s">
        <v>56</v>
      </c>
      <c r="F94" s="40" t="s">
        <v>57</v>
      </c>
      <c r="G94" s="41" t="s">
        <v>58</v>
      </c>
      <c r="H94" s="16" t="s">
        <v>59</v>
      </c>
      <c r="I94" s="16" t="s">
        <v>60</v>
      </c>
    </row>
    <row r="95" spans="1:11" s="259" customFormat="1" x14ac:dyDescent="0.2">
      <c r="A95" s="161" t="s">
        <v>363</v>
      </c>
      <c r="B95" s="165"/>
      <c r="C95" s="143"/>
      <c r="D95" s="147"/>
      <c r="E95" s="147"/>
      <c r="F95" s="147"/>
      <c r="G95" s="147"/>
      <c r="H95" s="149"/>
      <c r="I95" s="149"/>
    </row>
    <row r="96" spans="1:11" s="259" customFormat="1" x14ac:dyDescent="0.2">
      <c r="A96" s="165"/>
      <c r="B96" s="165"/>
      <c r="C96" s="143"/>
      <c r="D96" s="147"/>
      <c r="E96" s="147"/>
      <c r="F96" s="147"/>
      <c r="G96" s="147"/>
      <c r="H96" s="149"/>
      <c r="I96" s="149"/>
      <c r="K96" s="9"/>
    </row>
    <row r="97" spans="1:11" s="259" customFormat="1" x14ac:dyDescent="0.2">
      <c r="A97" s="178"/>
      <c r="B97" s="178" t="s">
        <v>308</v>
      </c>
      <c r="C97" s="151">
        <f>SUM(C95:C96)</f>
        <v>0</v>
      </c>
      <c r="D97" s="151">
        <f>SUM(D95:D96)</f>
        <v>0</v>
      </c>
      <c r="E97" s="151">
        <f>SUM(E95:E96)</f>
        <v>0</v>
      </c>
      <c r="F97" s="151">
        <f>SUM(F95:F96)</f>
        <v>0</v>
      </c>
      <c r="G97" s="151">
        <f>SUM(G95:G96)</f>
        <v>0</v>
      </c>
      <c r="H97" s="151"/>
      <c r="I97" s="151"/>
      <c r="K97" s="9"/>
    </row>
    <row r="98" spans="1:11" s="259" customFormat="1" x14ac:dyDescent="0.2">
      <c r="C98" s="9"/>
      <c r="D98" s="9"/>
      <c r="E98" s="9"/>
      <c r="F98" s="9"/>
      <c r="G98" s="9"/>
    </row>
    <row r="99" spans="1:11" s="259" customFormat="1" x14ac:dyDescent="0.2">
      <c r="A99" s="10" t="s">
        <v>309</v>
      </c>
      <c r="B99" s="11"/>
      <c r="C99" s="9"/>
      <c r="D99" s="9"/>
      <c r="E99" s="38"/>
      <c r="F99" s="38"/>
      <c r="G99" s="9"/>
      <c r="I99" s="54" t="s">
        <v>53</v>
      </c>
    </row>
    <row r="100" spans="1:11" s="259" customFormat="1" x14ac:dyDescent="0.2">
      <c r="A100" s="39"/>
      <c r="B100" s="39"/>
      <c r="C100" s="38"/>
      <c r="D100" s="38"/>
      <c r="E100" s="38"/>
      <c r="F100" s="38"/>
      <c r="G100" s="9"/>
    </row>
    <row r="101" spans="1:11" s="259" customFormat="1" x14ac:dyDescent="0.2">
      <c r="A101" s="15" t="s">
        <v>46</v>
      </c>
      <c r="B101" s="16" t="s">
        <v>47</v>
      </c>
      <c r="C101" s="40" t="s">
        <v>54</v>
      </c>
      <c r="D101" s="40" t="s">
        <v>55</v>
      </c>
      <c r="E101" s="40" t="s">
        <v>56</v>
      </c>
      <c r="F101" s="40" t="s">
        <v>57</v>
      </c>
      <c r="G101" s="41" t="s">
        <v>58</v>
      </c>
      <c r="H101" s="16" t="s">
        <v>59</v>
      </c>
      <c r="I101" s="16" t="s">
        <v>60</v>
      </c>
    </row>
    <row r="102" spans="1:11" s="259" customFormat="1" x14ac:dyDescent="0.2">
      <c r="A102" s="161" t="s">
        <v>363</v>
      </c>
      <c r="B102" s="165"/>
      <c r="C102" s="143"/>
      <c r="D102" s="147"/>
      <c r="E102" s="147"/>
      <c r="F102" s="147"/>
      <c r="G102" s="147"/>
      <c r="H102" s="149"/>
      <c r="I102" s="149"/>
    </row>
    <row r="103" spans="1:11" s="259" customFormat="1" x14ac:dyDescent="0.2">
      <c r="A103" s="165"/>
      <c r="B103" s="165"/>
      <c r="C103" s="143"/>
      <c r="D103" s="147"/>
      <c r="E103" s="147"/>
      <c r="F103" s="147"/>
      <c r="G103" s="147"/>
      <c r="H103" s="149"/>
      <c r="I103" s="149"/>
    </row>
    <row r="104" spans="1:11" s="259" customFormat="1" x14ac:dyDescent="0.2">
      <c r="A104" s="178"/>
      <c r="B104" s="178" t="s">
        <v>310</v>
      </c>
      <c r="C104" s="151">
        <f>SUM(C102:C103)</f>
        <v>0</v>
      </c>
      <c r="D104" s="151">
        <f>SUM(D102:D103)</f>
        <v>0</v>
      </c>
      <c r="E104" s="151">
        <f>SUM(E102:E103)</f>
        <v>0</v>
      </c>
      <c r="F104" s="151">
        <f>SUM(F102:F103)</f>
        <v>0</v>
      </c>
      <c r="G104" s="151">
        <f>SUM(G102:G103)</f>
        <v>0</v>
      </c>
      <c r="H104" s="151"/>
      <c r="I104" s="151"/>
    </row>
    <row r="105" spans="1:11" s="259" customFormat="1" x14ac:dyDescent="0.2">
      <c r="C105" s="9"/>
      <c r="D105" s="9"/>
      <c r="E105" s="9"/>
      <c r="F105" s="9"/>
      <c r="G105" s="9"/>
    </row>
    <row r="106" spans="1:11" s="259" customFormat="1" x14ac:dyDescent="0.2">
      <c r="A106" s="10" t="s">
        <v>311</v>
      </c>
      <c r="B106" s="11"/>
      <c r="C106" s="9"/>
      <c r="D106" s="9"/>
      <c r="E106" s="38"/>
      <c r="F106" s="38"/>
      <c r="G106" s="9"/>
      <c r="I106" s="54" t="s">
        <v>53</v>
      </c>
    </row>
    <row r="107" spans="1:11" s="259" customFormat="1" x14ac:dyDescent="0.2">
      <c r="A107" s="39"/>
      <c r="B107" s="39"/>
      <c r="C107" s="38"/>
      <c r="D107" s="38"/>
      <c r="E107" s="38"/>
      <c r="F107" s="38"/>
      <c r="G107" s="9"/>
    </row>
    <row r="108" spans="1:11" s="259" customFormat="1" x14ac:dyDescent="0.2">
      <c r="A108" s="15" t="s">
        <v>46</v>
      </c>
      <c r="B108" s="16" t="s">
        <v>47</v>
      </c>
      <c r="C108" s="40" t="s">
        <v>54</v>
      </c>
      <c r="D108" s="40" t="s">
        <v>55</v>
      </c>
      <c r="E108" s="40" t="s">
        <v>56</v>
      </c>
      <c r="F108" s="40" t="s">
        <v>57</v>
      </c>
      <c r="G108" s="41" t="s">
        <v>58</v>
      </c>
      <c r="H108" s="16" t="s">
        <v>59</v>
      </c>
      <c r="I108" s="16" t="s">
        <v>60</v>
      </c>
    </row>
    <row r="109" spans="1:11" s="259" customFormat="1" x14ac:dyDescent="0.2">
      <c r="A109" s="161" t="s">
        <v>363</v>
      </c>
      <c r="B109" s="165"/>
      <c r="C109" s="143"/>
      <c r="D109" s="147"/>
      <c r="E109" s="147"/>
      <c r="F109" s="147"/>
      <c r="G109" s="147"/>
      <c r="H109" s="149"/>
      <c r="I109" s="149"/>
      <c r="K109" s="9"/>
    </row>
    <row r="110" spans="1:11" s="259" customFormat="1" x14ac:dyDescent="0.2">
      <c r="A110" s="165"/>
      <c r="B110" s="165"/>
      <c r="C110" s="143"/>
      <c r="D110" s="147"/>
      <c r="E110" s="147"/>
      <c r="F110" s="147"/>
      <c r="G110" s="147"/>
      <c r="H110" s="149"/>
      <c r="I110" s="149"/>
    </row>
    <row r="111" spans="1:11" s="259" customFormat="1" x14ac:dyDescent="0.2">
      <c r="A111" s="178"/>
      <c r="B111" s="178" t="s">
        <v>312</v>
      </c>
      <c r="C111" s="151">
        <f>SUM(C109:C110)</f>
        <v>0</v>
      </c>
      <c r="D111" s="151">
        <f>SUM(D109:D110)</f>
        <v>0</v>
      </c>
      <c r="E111" s="151">
        <f>SUM(E109:E110)</f>
        <v>0</v>
      </c>
      <c r="F111" s="151">
        <f>SUM(F109:F110)</f>
        <v>0</v>
      </c>
      <c r="G111" s="151">
        <f>SUM(G109:G110)</f>
        <v>0</v>
      </c>
      <c r="H111" s="151"/>
      <c r="I111" s="151"/>
    </row>
    <row r="112" spans="1:11" s="259" customFormat="1" x14ac:dyDescent="0.2">
      <c r="C112" s="9"/>
      <c r="D112" s="9"/>
      <c r="E112" s="9"/>
      <c r="F112" s="9"/>
      <c r="G112" s="9"/>
    </row>
    <row r="113" spans="1:9" s="259" customFormat="1" x14ac:dyDescent="0.2">
      <c r="A113" s="10" t="s">
        <v>313</v>
      </c>
      <c r="B113" s="11"/>
      <c r="C113" s="9"/>
      <c r="D113" s="9"/>
      <c r="E113" s="38"/>
      <c r="F113" s="38"/>
      <c r="G113" s="9"/>
      <c r="I113" s="54" t="s">
        <v>53</v>
      </c>
    </row>
    <row r="114" spans="1:9" s="259" customFormat="1" x14ac:dyDescent="0.2">
      <c r="A114" s="39"/>
      <c r="B114" s="39"/>
      <c r="C114" s="38"/>
      <c r="D114" s="38"/>
      <c r="E114" s="38"/>
      <c r="F114" s="38"/>
      <c r="G114" s="9"/>
    </row>
    <row r="115" spans="1:9" s="259" customFormat="1" x14ac:dyDescent="0.2">
      <c r="A115" s="15" t="s">
        <v>46</v>
      </c>
      <c r="B115" s="16" t="s">
        <v>47</v>
      </c>
      <c r="C115" s="40" t="s">
        <v>54</v>
      </c>
      <c r="D115" s="40" t="s">
        <v>55</v>
      </c>
      <c r="E115" s="40" t="s">
        <v>56</v>
      </c>
      <c r="F115" s="40" t="s">
        <v>57</v>
      </c>
      <c r="G115" s="41" t="s">
        <v>58</v>
      </c>
      <c r="H115" s="16" t="s">
        <v>59</v>
      </c>
      <c r="I115" s="16" t="s">
        <v>60</v>
      </c>
    </row>
    <row r="116" spans="1:9" s="259" customFormat="1" x14ac:dyDescent="0.2">
      <c r="A116" s="161" t="s">
        <v>363</v>
      </c>
      <c r="B116" s="165"/>
      <c r="C116" s="143"/>
      <c r="D116" s="147"/>
      <c r="E116" s="147"/>
      <c r="F116" s="147"/>
      <c r="G116" s="147"/>
      <c r="H116" s="149"/>
      <c r="I116" s="149"/>
    </row>
    <row r="117" spans="1:9" s="259" customFormat="1" x14ac:dyDescent="0.2">
      <c r="A117" s="165"/>
      <c r="B117" s="165"/>
      <c r="C117" s="143"/>
      <c r="D117" s="147"/>
      <c r="E117" s="147"/>
      <c r="F117" s="147"/>
      <c r="G117" s="147"/>
      <c r="H117" s="149"/>
      <c r="I117" s="149"/>
    </row>
    <row r="118" spans="1:9" s="259" customFormat="1" x14ac:dyDescent="0.2">
      <c r="A118" s="178"/>
      <c r="B118" s="178" t="s">
        <v>314</v>
      </c>
      <c r="C118" s="151">
        <f>SUM(C116:C117)</f>
        <v>0</v>
      </c>
      <c r="D118" s="151">
        <f>SUM(D116:D117)</f>
        <v>0</v>
      </c>
      <c r="E118" s="151">
        <f>SUM(E116:E117)</f>
        <v>0</v>
      </c>
      <c r="F118" s="151">
        <f>SUM(F116:F117)</f>
        <v>0</v>
      </c>
      <c r="G118" s="151">
        <f>SUM(G116:G117)</f>
        <v>0</v>
      </c>
      <c r="H118" s="151"/>
      <c r="I118" s="151"/>
    </row>
    <row r="119" spans="1:9" s="259" customFormat="1" x14ac:dyDescent="0.2">
      <c r="C119" s="9"/>
      <c r="D119" s="9"/>
      <c r="E119" s="9"/>
      <c r="F119" s="9"/>
      <c r="G119" s="9"/>
    </row>
    <row r="120" spans="1:9" s="259" customFormat="1" x14ac:dyDescent="0.2">
      <c r="C120" s="9"/>
      <c r="D120" s="9"/>
      <c r="E120" s="9"/>
      <c r="F120" s="9"/>
      <c r="G120" s="9"/>
    </row>
    <row r="121" spans="1:9" s="259" customFormat="1" x14ac:dyDescent="0.2">
      <c r="C121" s="9"/>
      <c r="D121" s="9"/>
      <c r="E121" s="9"/>
      <c r="F121" s="9"/>
      <c r="G121" s="9"/>
    </row>
    <row r="122" spans="1:9" s="259" customFormat="1" x14ac:dyDescent="0.2">
      <c r="C122" s="9"/>
      <c r="D122" s="9"/>
      <c r="E122" s="9"/>
      <c r="F122" s="9"/>
      <c r="G122" s="9"/>
    </row>
    <row r="123" spans="1:9" s="259" customFormat="1" x14ac:dyDescent="0.2">
      <c r="C123" s="9"/>
      <c r="D123" s="9"/>
      <c r="E123" s="9"/>
      <c r="F123" s="9"/>
      <c r="G123" s="9"/>
    </row>
    <row r="124" spans="1:9" s="259" customFormat="1" x14ac:dyDescent="0.2">
      <c r="C124" s="9"/>
      <c r="D124" s="9"/>
      <c r="E124" s="9"/>
      <c r="F124" s="9"/>
      <c r="G124" s="9"/>
    </row>
    <row r="125" spans="1:9" s="259" customFormat="1" x14ac:dyDescent="0.2">
      <c r="C125" s="9"/>
      <c r="D125" s="9"/>
      <c r="E125" s="9"/>
      <c r="F125" s="9"/>
      <c r="G125" s="9"/>
    </row>
    <row r="126" spans="1:9" s="259" customFormat="1" x14ac:dyDescent="0.2">
      <c r="C126" s="9"/>
      <c r="D126" s="9"/>
      <c r="E126" s="9"/>
      <c r="F126" s="9"/>
      <c r="G126" s="9"/>
    </row>
    <row r="127" spans="1:9" s="259" customFormat="1" x14ac:dyDescent="0.2">
      <c r="C127" s="9"/>
      <c r="D127" s="9"/>
      <c r="E127" s="9"/>
      <c r="F127" s="9"/>
      <c r="G127" s="9"/>
    </row>
    <row r="128" spans="1:9" s="259" customFormat="1" x14ac:dyDescent="0.2">
      <c r="C128" s="9"/>
      <c r="D128" s="9"/>
      <c r="E128" s="9"/>
      <c r="F128" s="9"/>
      <c r="G128" s="9"/>
    </row>
    <row r="129" spans="3:7" s="259" customFormat="1" x14ac:dyDescent="0.2">
      <c r="C129" s="9"/>
      <c r="D129" s="9"/>
      <c r="E129" s="9"/>
      <c r="F129" s="9"/>
      <c r="G129" s="9"/>
    </row>
    <row r="130" spans="3:7" s="259" customFormat="1" x14ac:dyDescent="0.2">
      <c r="C130" s="9"/>
      <c r="D130" s="9"/>
      <c r="E130" s="9"/>
      <c r="F130" s="9"/>
      <c r="G130" s="9"/>
    </row>
    <row r="131" spans="3:7" s="259" customFormat="1" x14ac:dyDescent="0.2">
      <c r="C131" s="9"/>
      <c r="D131" s="9"/>
      <c r="E131" s="9"/>
      <c r="F131" s="9"/>
      <c r="G131" s="9"/>
    </row>
    <row r="132" spans="3:7" s="259" customFormat="1" x14ac:dyDescent="0.2">
      <c r="C132" s="9"/>
      <c r="D132" s="9"/>
      <c r="E132" s="9"/>
      <c r="F132" s="9"/>
      <c r="G132" s="9"/>
    </row>
    <row r="133" spans="3:7" s="259" customFormat="1" x14ac:dyDescent="0.2">
      <c r="C133" s="9"/>
      <c r="D133" s="9"/>
      <c r="E133" s="9"/>
      <c r="F133" s="9"/>
      <c r="G133" s="9"/>
    </row>
    <row r="134" spans="3:7" s="259" customFormat="1" x14ac:dyDescent="0.2">
      <c r="C134" s="9"/>
      <c r="D134" s="9"/>
      <c r="E134" s="9"/>
      <c r="F134" s="9"/>
      <c r="G134" s="9"/>
    </row>
    <row r="135" spans="3:7" s="259" customFormat="1" x14ac:dyDescent="0.2">
      <c r="C135" s="9"/>
      <c r="D135" s="9"/>
      <c r="E135" s="9"/>
      <c r="F135" s="9"/>
      <c r="G135" s="9"/>
    </row>
    <row r="136" spans="3:7" s="259" customFormat="1" x14ac:dyDescent="0.2">
      <c r="C136" s="9"/>
      <c r="D136" s="9"/>
      <c r="E136" s="9"/>
      <c r="F136" s="9"/>
      <c r="G136" s="9"/>
    </row>
    <row r="137" spans="3:7" s="259" customFormat="1" x14ac:dyDescent="0.2">
      <c r="C137" s="9"/>
      <c r="D137" s="9"/>
      <c r="E137" s="9"/>
      <c r="F137" s="9"/>
      <c r="G137" s="9"/>
    </row>
    <row r="138" spans="3:7" s="259" customFormat="1" x14ac:dyDescent="0.2">
      <c r="C138" s="9"/>
      <c r="D138" s="9"/>
      <c r="E138" s="9"/>
      <c r="F138" s="9"/>
      <c r="G138" s="9"/>
    </row>
    <row r="139" spans="3:7" s="259" customFormat="1" x14ac:dyDescent="0.2">
      <c r="C139" s="9"/>
      <c r="D139" s="9"/>
      <c r="E139" s="9"/>
      <c r="F139" s="9"/>
      <c r="G139" s="9"/>
    </row>
    <row r="140" spans="3:7" s="259" customFormat="1" x14ac:dyDescent="0.2">
      <c r="C140" s="9"/>
      <c r="D140" s="9"/>
      <c r="E140" s="9"/>
      <c r="F140" s="9"/>
      <c r="G140" s="9"/>
    </row>
    <row r="141" spans="3:7" s="259" customFormat="1" x14ac:dyDescent="0.2">
      <c r="C141" s="9"/>
      <c r="D141" s="9"/>
      <c r="E141" s="9"/>
      <c r="F141" s="9"/>
      <c r="G141" s="9"/>
    </row>
    <row r="142" spans="3:7" s="259" customFormat="1" x14ac:dyDescent="0.2">
      <c r="C142" s="9"/>
      <c r="D142" s="9"/>
      <c r="E142" s="9"/>
      <c r="F142" s="9"/>
      <c r="G142" s="9"/>
    </row>
    <row r="143" spans="3:7" s="259" customFormat="1" x14ac:dyDescent="0.2">
      <c r="C143" s="9"/>
      <c r="D143" s="9"/>
      <c r="E143" s="9"/>
      <c r="F143" s="9"/>
      <c r="G143" s="9"/>
    </row>
    <row r="144" spans="3:7" s="259" customFormat="1" x14ac:dyDescent="0.2">
      <c r="C144" s="9"/>
      <c r="D144" s="9"/>
      <c r="E144" s="9"/>
      <c r="F144" s="9"/>
      <c r="G144" s="9"/>
    </row>
    <row r="145" spans="3:7" s="259" customFormat="1" x14ac:dyDescent="0.2">
      <c r="C145" s="9"/>
      <c r="D145" s="9"/>
      <c r="E145" s="9"/>
      <c r="F145" s="9"/>
      <c r="G145" s="9"/>
    </row>
    <row r="146" spans="3:7" s="259" customFormat="1" x14ac:dyDescent="0.2">
      <c r="C146" s="9"/>
      <c r="D146" s="9"/>
      <c r="E146" s="9"/>
      <c r="F146" s="9"/>
      <c r="G146" s="9"/>
    </row>
    <row r="147" spans="3:7" s="259" customFormat="1" x14ac:dyDescent="0.2">
      <c r="C147" s="9"/>
      <c r="D147" s="9"/>
      <c r="E147" s="9"/>
      <c r="F147" s="9"/>
      <c r="G147" s="9"/>
    </row>
    <row r="148" spans="3:7" s="259" customFormat="1" x14ac:dyDescent="0.2">
      <c r="C148" s="9"/>
      <c r="D148" s="9"/>
      <c r="E148" s="9"/>
      <c r="F148" s="9"/>
      <c r="G148" s="9"/>
    </row>
    <row r="149" spans="3:7" s="259" customFormat="1" x14ac:dyDescent="0.2">
      <c r="C149" s="9"/>
      <c r="D149" s="9"/>
      <c r="E149" s="9"/>
      <c r="F149" s="9"/>
      <c r="G149" s="9"/>
    </row>
    <row r="150" spans="3:7" s="259" customFormat="1" x14ac:dyDescent="0.2">
      <c r="C150" s="9"/>
      <c r="D150" s="9"/>
      <c r="E150" s="9"/>
      <c r="F150" s="9"/>
      <c r="G150" s="9"/>
    </row>
    <row r="151" spans="3:7" s="259" customFormat="1" x14ac:dyDescent="0.2">
      <c r="C151" s="9"/>
      <c r="D151" s="9"/>
      <c r="E151" s="9"/>
      <c r="F151" s="9"/>
      <c r="G151" s="9"/>
    </row>
    <row r="152" spans="3:7" s="259" customFormat="1" x14ac:dyDescent="0.2">
      <c r="C152" s="9"/>
      <c r="D152" s="9"/>
      <c r="E152" s="9"/>
      <c r="F152" s="9"/>
      <c r="G152" s="9"/>
    </row>
    <row r="153" spans="3:7" s="259" customFormat="1" x14ac:dyDescent="0.2">
      <c r="C153" s="9"/>
      <c r="D153" s="9"/>
      <c r="E153" s="9"/>
      <c r="F153" s="9"/>
      <c r="G153" s="9"/>
    </row>
    <row r="154" spans="3:7" s="259" customFormat="1" x14ac:dyDescent="0.2">
      <c r="C154" s="9"/>
      <c r="D154" s="9"/>
      <c r="E154" s="9"/>
      <c r="F154" s="9"/>
      <c r="G154" s="9"/>
    </row>
    <row r="155" spans="3:7" s="259" customFormat="1" x14ac:dyDescent="0.2">
      <c r="C155" s="9"/>
      <c r="D155" s="9"/>
      <c r="E155" s="9"/>
      <c r="F155" s="9"/>
      <c r="G155" s="9"/>
    </row>
    <row r="156" spans="3:7" s="259" customFormat="1" x14ac:dyDescent="0.2">
      <c r="C156" s="9"/>
      <c r="D156" s="9"/>
      <c r="E156" s="9"/>
      <c r="F156" s="9"/>
      <c r="G156" s="9"/>
    </row>
    <row r="157" spans="3:7" s="259" customFormat="1" x14ac:dyDescent="0.2">
      <c r="C157" s="9"/>
      <c r="D157" s="9"/>
      <c r="E157" s="9"/>
      <c r="F157" s="9"/>
      <c r="G157" s="9"/>
    </row>
    <row r="158" spans="3:7" s="259" customFormat="1" x14ac:dyDescent="0.2">
      <c r="C158" s="9"/>
      <c r="D158" s="9"/>
      <c r="E158" s="9"/>
      <c r="F158" s="9"/>
      <c r="G158" s="9"/>
    </row>
    <row r="159" spans="3:7" s="259" customFormat="1" x14ac:dyDescent="0.2">
      <c r="C159" s="9"/>
      <c r="D159" s="9"/>
      <c r="E159" s="9"/>
      <c r="F159" s="9"/>
      <c r="G159" s="9"/>
    </row>
    <row r="160" spans="3:7" s="259" customFormat="1" x14ac:dyDescent="0.2">
      <c r="C160" s="9"/>
      <c r="D160" s="9"/>
      <c r="E160" s="9"/>
      <c r="F160" s="9"/>
      <c r="G160" s="9"/>
    </row>
    <row r="161" spans="3:7" s="259" customFormat="1" x14ac:dyDescent="0.2">
      <c r="C161" s="9"/>
      <c r="D161" s="9"/>
      <c r="E161" s="9"/>
      <c r="F161" s="9"/>
      <c r="G161" s="9"/>
    </row>
    <row r="162" spans="3:7" s="259" customFormat="1" x14ac:dyDescent="0.2">
      <c r="C162" s="9"/>
      <c r="D162" s="9"/>
      <c r="E162" s="9"/>
      <c r="F162" s="9"/>
      <c r="G162" s="9"/>
    </row>
    <row r="163" spans="3:7" s="259" customFormat="1" x14ac:dyDescent="0.2">
      <c r="C163" s="9"/>
      <c r="D163" s="9"/>
      <c r="E163" s="9"/>
      <c r="F163" s="9"/>
      <c r="G163" s="9"/>
    </row>
    <row r="164" spans="3:7" s="259" customFormat="1" x14ac:dyDescent="0.2">
      <c r="C164" s="9"/>
      <c r="D164" s="9"/>
      <c r="E164" s="9"/>
      <c r="F164" s="9"/>
      <c r="G164" s="9"/>
    </row>
    <row r="165" spans="3:7" s="259" customFormat="1" x14ac:dyDescent="0.2">
      <c r="C165" s="9"/>
      <c r="D165" s="9"/>
      <c r="E165" s="9"/>
      <c r="F165" s="9"/>
      <c r="G165" s="9"/>
    </row>
    <row r="166" spans="3:7" s="259" customFormat="1" x14ac:dyDescent="0.2">
      <c r="C166" s="9"/>
      <c r="D166" s="9"/>
      <c r="E166" s="9"/>
      <c r="F166" s="9"/>
      <c r="G166" s="9"/>
    </row>
    <row r="167" spans="3:7" s="259" customFormat="1" x14ac:dyDescent="0.2">
      <c r="C167" s="9"/>
      <c r="D167" s="9"/>
      <c r="E167" s="9"/>
      <c r="F167" s="9"/>
      <c r="G167" s="9"/>
    </row>
    <row r="168" spans="3:7" s="259" customFormat="1" x14ac:dyDescent="0.2">
      <c r="C168" s="9"/>
      <c r="D168" s="9"/>
      <c r="E168" s="9"/>
      <c r="F168" s="9"/>
      <c r="G168" s="9"/>
    </row>
    <row r="169" spans="3:7" s="259" customFormat="1" x14ac:dyDescent="0.2">
      <c r="C169" s="9"/>
      <c r="D169" s="9"/>
      <c r="E169" s="9"/>
      <c r="F169" s="9"/>
      <c r="G169" s="9"/>
    </row>
    <row r="170" spans="3:7" s="259" customFormat="1" x14ac:dyDescent="0.2">
      <c r="C170" s="9"/>
      <c r="D170" s="9"/>
      <c r="E170" s="9"/>
      <c r="F170" s="9"/>
      <c r="G170" s="9"/>
    </row>
    <row r="171" spans="3:7" s="259" customFormat="1" x14ac:dyDescent="0.2">
      <c r="C171" s="9"/>
      <c r="D171" s="9"/>
      <c r="E171" s="9"/>
      <c r="F171" s="9"/>
      <c r="G171" s="9"/>
    </row>
    <row r="172" spans="3:7" s="259" customFormat="1" x14ac:dyDescent="0.2">
      <c r="C172" s="9"/>
      <c r="D172" s="9"/>
      <c r="E172" s="9"/>
      <c r="F172" s="9"/>
      <c r="G172" s="9"/>
    </row>
    <row r="173" spans="3:7" s="259" customFormat="1" x14ac:dyDescent="0.2">
      <c r="C173" s="9"/>
      <c r="D173" s="9"/>
      <c r="E173" s="9"/>
      <c r="F173" s="9"/>
      <c r="G173" s="9"/>
    </row>
    <row r="174" spans="3:7" s="259" customFormat="1" x14ac:dyDescent="0.2">
      <c r="C174" s="9"/>
      <c r="D174" s="9"/>
      <c r="E174" s="9"/>
      <c r="F174" s="9"/>
      <c r="G174" s="9"/>
    </row>
    <row r="175" spans="3:7" s="259" customFormat="1" x14ac:dyDescent="0.2">
      <c r="C175" s="9"/>
      <c r="D175" s="9"/>
      <c r="E175" s="9"/>
      <c r="F175" s="9"/>
      <c r="G175" s="9"/>
    </row>
    <row r="176" spans="3:7" s="259" customFormat="1" x14ac:dyDescent="0.2">
      <c r="C176" s="9"/>
      <c r="D176" s="9"/>
      <c r="E176" s="9"/>
      <c r="F176" s="9"/>
      <c r="G176" s="9"/>
    </row>
    <row r="177" spans="3:7" s="259" customFormat="1" x14ac:dyDescent="0.2">
      <c r="C177" s="9"/>
      <c r="D177" s="9"/>
      <c r="E177" s="9"/>
      <c r="F177" s="9"/>
      <c r="G177" s="9"/>
    </row>
    <row r="178" spans="3:7" s="259" customFormat="1" x14ac:dyDescent="0.2">
      <c r="C178" s="9"/>
      <c r="D178" s="9"/>
      <c r="E178" s="9"/>
      <c r="F178" s="9"/>
      <c r="G178" s="9"/>
    </row>
    <row r="179" spans="3:7" s="259" customFormat="1" x14ac:dyDescent="0.2">
      <c r="C179" s="9"/>
      <c r="D179" s="9"/>
      <c r="E179" s="9"/>
      <c r="F179" s="9"/>
      <c r="G179" s="9"/>
    </row>
    <row r="180" spans="3:7" s="259" customFormat="1" x14ac:dyDescent="0.2">
      <c r="C180" s="9"/>
      <c r="D180" s="9"/>
      <c r="E180" s="9"/>
      <c r="F180" s="9"/>
      <c r="G180" s="9"/>
    </row>
    <row r="181" spans="3:7" s="259" customFormat="1" x14ac:dyDescent="0.2">
      <c r="C181" s="9"/>
      <c r="D181" s="9"/>
      <c r="E181" s="9"/>
      <c r="F181" s="9"/>
      <c r="G181" s="9"/>
    </row>
    <row r="182" spans="3:7" s="259" customFormat="1" x14ac:dyDescent="0.2">
      <c r="C182" s="9"/>
      <c r="D182" s="9"/>
      <c r="E182" s="9"/>
      <c r="F182" s="9"/>
      <c r="G182" s="9"/>
    </row>
    <row r="183" spans="3:7" s="259" customFormat="1" x14ac:dyDescent="0.2">
      <c r="C183" s="9"/>
      <c r="D183" s="9"/>
      <c r="E183" s="9"/>
      <c r="F183" s="9"/>
      <c r="G183" s="9"/>
    </row>
    <row r="184" spans="3:7" s="259" customFormat="1" x14ac:dyDescent="0.2">
      <c r="C184" s="9"/>
      <c r="D184" s="9"/>
      <c r="E184" s="9"/>
      <c r="F184" s="9"/>
      <c r="G184" s="9"/>
    </row>
    <row r="185" spans="3:7" s="259" customFormat="1" x14ac:dyDescent="0.2">
      <c r="C185" s="9"/>
      <c r="D185" s="9"/>
      <c r="E185" s="9"/>
      <c r="F185" s="9"/>
      <c r="G185" s="9"/>
    </row>
    <row r="186" spans="3:7" s="259" customFormat="1" x14ac:dyDescent="0.2">
      <c r="C186" s="9"/>
      <c r="D186" s="9"/>
      <c r="E186" s="9"/>
      <c r="F186" s="9"/>
      <c r="G186" s="9"/>
    </row>
    <row r="187" spans="3:7" s="259" customFormat="1" x14ac:dyDescent="0.2">
      <c r="C187" s="9"/>
      <c r="D187" s="9"/>
      <c r="E187" s="9"/>
      <c r="F187" s="9"/>
      <c r="G187" s="9"/>
    </row>
    <row r="188" spans="3:7" s="259" customFormat="1" x14ac:dyDescent="0.2">
      <c r="C188" s="9"/>
      <c r="D188" s="9"/>
      <c r="E188" s="9"/>
      <c r="F188" s="9"/>
      <c r="G188" s="9"/>
    </row>
    <row r="189" spans="3:7" s="259" customFormat="1" x14ac:dyDescent="0.2">
      <c r="C189" s="9"/>
      <c r="D189" s="9"/>
      <c r="E189" s="9"/>
      <c r="F189" s="9"/>
      <c r="G189" s="9"/>
    </row>
    <row r="190" spans="3:7" s="259" customFormat="1" x14ac:dyDescent="0.2">
      <c r="C190" s="9"/>
      <c r="D190" s="9"/>
      <c r="E190" s="9"/>
      <c r="F190" s="9"/>
      <c r="G190" s="9"/>
    </row>
    <row r="191" spans="3:7" s="259" customFormat="1" x14ac:dyDescent="0.2">
      <c r="C191" s="9"/>
      <c r="D191" s="9"/>
      <c r="E191" s="9"/>
      <c r="F191" s="9"/>
      <c r="G191" s="9"/>
    </row>
    <row r="192" spans="3:7" s="259" customFormat="1" x14ac:dyDescent="0.2">
      <c r="C192" s="9"/>
      <c r="D192" s="9"/>
      <c r="E192" s="9"/>
      <c r="F192" s="9"/>
      <c r="G192" s="9"/>
    </row>
    <row r="193" spans="1:8" s="259" customFormat="1" x14ac:dyDescent="0.2">
      <c r="C193" s="9"/>
      <c r="D193" s="9"/>
      <c r="E193" s="9"/>
      <c r="F193" s="9"/>
      <c r="G193" s="9"/>
    </row>
    <row r="194" spans="1:8" s="259" customFormat="1" x14ac:dyDescent="0.2">
      <c r="C194" s="9"/>
      <c r="D194" s="9"/>
      <c r="E194" s="9"/>
      <c r="F194" s="9"/>
      <c r="G194" s="9"/>
    </row>
    <row r="195" spans="1:8" s="259" customFormat="1" x14ac:dyDescent="0.2">
      <c r="C195" s="9"/>
      <c r="D195" s="9"/>
      <c r="E195" s="9"/>
      <c r="F195" s="9"/>
      <c r="G195" s="9"/>
    </row>
    <row r="196" spans="1:8" s="259" customFormat="1" x14ac:dyDescent="0.2">
      <c r="C196" s="9"/>
      <c r="D196" s="9"/>
      <c r="E196" s="9"/>
      <c r="F196" s="9"/>
      <c r="G196" s="9"/>
    </row>
    <row r="197" spans="1:8" s="259" customFormat="1" x14ac:dyDescent="0.2">
      <c r="C197" s="9"/>
      <c r="D197" s="9"/>
      <c r="E197" s="9"/>
      <c r="F197" s="9"/>
      <c r="G197" s="9"/>
    </row>
    <row r="198" spans="1:8" s="259" customFormat="1" x14ac:dyDescent="0.2">
      <c r="C198" s="9"/>
      <c r="D198" s="9"/>
      <c r="E198" s="9"/>
      <c r="F198" s="9"/>
      <c r="G198" s="9"/>
    </row>
    <row r="199" spans="1:8" x14ac:dyDescent="0.2">
      <c r="A199" s="42"/>
      <c r="B199" s="42"/>
      <c r="C199" s="43"/>
      <c r="D199" s="43"/>
      <c r="E199" s="43"/>
      <c r="F199" s="43"/>
      <c r="G199" s="43"/>
      <c r="H199" s="42"/>
    </row>
    <row r="200" spans="1:8" x14ac:dyDescent="0.2">
      <c r="A200" s="260"/>
      <c r="B200" s="261"/>
    </row>
    <row r="201" spans="1:8" x14ac:dyDescent="0.2">
      <c r="A201" s="260"/>
      <c r="B201" s="261"/>
    </row>
    <row r="202" spans="1:8" x14ac:dyDescent="0.2">
      <c r="A202" s="260"/>
      <c r="B202" s="261"/>
    </row>
    <row r="203" spans="1:8" x14ac:dyDescent="0.2">
      <c r="A203" s="260"/>
      <c r="B203" s="261"/>
    </row>
    <row r="204" spans="1:8" x14ac:dyDescent="0.2">
      <c r="A204" s="260"/>
      <c r="B204" s="261"/>
    </row>
  </sheetData>
  <dataValidations count="10">
    <dataValidation allowBlank="1" showInputMessage="1" showErrorMessage="1" prompt="Indicar si el deudor ya sobrepasó el plazo estipulado para pago, 90, 180 o 365 días." sqref="I7 I16 I87 I94 I101 I108 I115 I23 I30 I37"/>
    <dataValidation allowBlank="1" showInputMessage="1" showErrorMessage="1" prompt="Informar sobre caraterísticas cualitativas de la cuenta, ejemplo: acciones implementadas para su recuperación, causas de la demora en su recuperación." sqref="H7 H16 H87 H94 H101 H108 H115 H23 H30 H37"/>
    <dataValidation allowBlank="1" showInputMessage="1" showErrorMessage="1" prompt="Importe de la cuentas por cobrar con vencimiento mayor a 365 días." sqref="G7 G16 G87 G94 G101 G108 G115 G23 G30 G37"/>
    <dataValidation allowBlank="1" showInputMessage="1" showErrorMessage="1" prompt="Importe de la cuentas por cobrar con fecha de vencimiento de 181 a 365 días." sqref="F7 F16 F87 F94 F101 F108 F115 F23 F30 F37"/>
    <dataValidation allowBlank="1" showInputMessage="1" showErrorMessage="1" prompt="Importe de la cuentas por cobrar con fecha de vencimiento de 91 a 180 días." sqref="E7 E16 E87 E94 E101 E108 E115 E23 E30 E37"/>
    <dataValidation allowBlank="1" showInputMessage="1" showErrorMessage="1" prompt="Importe de la cuentas por cobrar con fecha de vencimiento de 1 a 90 días." sqref="D7 D16 D87 D94 D101 D108 D115 D23 D30 D37"/>
    <dataValidation allowBlank="1" showInputMessage="1" showErrorMessage="1" prompt="Corresponde al nombre o descripción de la cuenta de acuerdo al Plan de Cuentas emitido por el CONAC." sqref="B7 B16 B87 B94 B101 B108 B115 B23 B30 B3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16 C23 C30 C3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87 C94 C101 C108 C115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16 A23 A30 A37 A87 A94 A101 A108 A115"/>
  </dataValidations>
  <printOptions horizont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G19" sqref="G19"/>
    </sheetView>
  </sheetViews>
  <sheetFormatPr baseColWidth="10" defaultColWidth="11.42578125" defaultRowHeight="11.25" x14ac:dyDescent="0.2"/>
  <cols>
    <col min="1" max="1" width="20.7109375" style="8" customWidth="1"/>
    <col min="2" max="2" width="16.5703125" style="8" bestFit="1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236</v>
      </c>
      <c r="B2" s="3"/>
    </row>
    <row r="5" spans="1:4" s="35" customFormat="1" ht="11.25" customHeight="1" x14ac:dyDescent="0.2">
      <c r="A5" s="33" t="s">
        <v>61</v>
      </c>
      <c r="B5" s="263"/>
      <c r="C5" s="44"/>
      <c r="D5" s="268" t="s">
        <v>62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88" t="s">
        <v>48</v>
      </c>
      <c r="D7" s="48" t="s">
        <v>63</v>
      </c>
    </row>
    <row r="8" spans="1:4" x14ac:dyDescent="0.2">
      <c r="A8" s="161" t="s">
        <v>363</v>
      </c>
      <c r="B8" s="149"/>
      <c r="C8" s="147"/>
      <c r="D8" s="149"/>
    </row>
    <row r="9" spans="1:4" s="287" customFormat="1" x14ac:dyDescent="0.2">
      <c r="A9" s="165"/>
      <c r="B9" s="149"/>
      <c r="C9" s="147"/>
      <c r="D9" s="149"/>
    </row>
    <row r="10" spans="1:4" s="287" customFormat="1" x14ac:dyDescent="0.2">
      <c r="A10" s="165"/>
      <c r="B10" s="149"/>
      <c r="C10" s="147"/>
      <c r="D10" s="149"/>
    </row>
    <row r="11" spans="1:4" s="287" customFormat="1" x14ac:dyDescent="0.2">
      <c r="A11" s="165"/>
      <c r="B11" s="149"/>
      <c r="C11" s="147"/>
      <c r="D11" s="149"/>
    </row>
    <row r="12" spans="1:4" x14ac:dyDescent="0.2">
      <c r="A12" s="165"/>
      <c r="B12" s="149"/>
      <c r="C12" s="147"/>
      <c r="D12" s="149"/>
    </row>
    <row r="13" spans="1:4" x14ac:dyDescent="0.2">
      <c r="A13" s="165"/>
      <c r="B13" s="149"/>
      <c r="C13" s="147"/>
      <c r="D13" s="149"/>
    </row>
    <row r="14" spans="1:4" x14ac:dyDescent="0.2">
      <c r="A14" s="165"/>
      <c r="B14" s="149"/>
      <c r="C14" s="147"/>
      <c r="D14" s="149"/>
    </row>
    <row r="15" spans="1:4" x14ac:dyDescent="0.2">
      <c r="A15" s="165"/>
      <c r="B15" s="149"/>
      <c r="C15" s="147"/>
      <c r="D15" s="149"/>
    </row>
    <row r="16" spans="1:4" x14ac:dyDescent="0.2">
      <c r="A16" s="179"/>
      <c r="B16" s="179" t="s">
        <v>258</v>
      </c>
      <c r="C16" s="156">
        <f>SUM(C8:C15)</f>
        <v>0</v>
      </c>
      <c r="D16" s="180"/>
    </row>
    <row r="17" spans="1:4" x14ac:dyDescent="0.2">
      <c r="A17" s="164"/>
      <c r="B17" s="164"/>
      <c r="C17" s="172"/>
      <c r="D17" s="164"/>
    </row>
    <row r="18" spans="1:4" x14ac:dyDescent="0.2">
      <c r="A18" s="164"/>
      <c r="B18" s="164"/>
      <c r="C18" s="172"/>
      <c r="D18" s="164"/>
    </row>
    <row r="19" spans="1:4" s="35" customFormat="1" ht="11.25" customHeight="1" x14ac:dyDescent="0.2">
      <c r="A19" s="33" t="s">
        <v>64</v>
      </c>
      <c r="B19" s="164"/>
      <c r="C19" s="44"/>
      <c r="D19" s="268" t="s">
        <v>62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88" t="s">
        <v>48</v>
      </c>
      <c r="D21" s="48" t="s">
        <v>63</v>
      </c>
    </row>
    <row r="22" spans="1:4" x14ac:dyDescent="0.2">
      <c r="A22" s="161" t="s">
        <v>363</v>
      </c>
      <c r="B22" s="177"/>
      <c r="C22" s="147"/>
      <c r="D22" s="149"/>
    </row>
    <row r="23" spans="1:4" s="279" customFormat="1" x14ac:dyDescent="0.2">
      <c r="A23" s="170"/>
      <c r="B23" s="177"/>
      <c r="C23" s="147"/>
      <c r="D23" s="149"/>
    </row>
    <row r="24" spans="1:4" s="279" customFormat="1" x14ac:dyDescent="0.2">
      <c r="A24" s="170"/>
      <c r="B24" s="177"/>
      <c r="C24" s="147"/>
      <c r="D24" s="149"/>
    </row>
    <row r="25" spans="1:4" x14ac:dyDescent="0.2">
      <c r="A25" s="170"/>
      <c r="B25" s="177"/>
      <c r="C25" s="147"/>
      <c r="D25" s="149"/>
    </row>
    <row r="26" spans="1:4" x14ac:dyDescent="0.2">
      <c r="A26" s="162"/>
      <c r="B26" s="162" t="s">
        <v>259</v>
      </c>
      <c r="C26" s="155">
        <f>SUM(C22:C25)</f>
        <v>0</v>
      </c>
      <c r="D26" s="180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9" sqref="A9"/>
    </sheetView>
  </sheetViews>
  <sheetFormatPr baseColWidth="10" defaultColWidth="11.42578125" defaultRowHeight="11.25" x14ac:dyDescent="0.2"/>
  <cols>
    <col min="1" max="1" width="20.7109375" style="8" customWidth="1"/>
    <col min="2" max="2" width="24.5703125" style="8" customWidth="1"/>
    <col min="3" max="3" width="7.85546875" style="9" customWidth="1"/>
    <col min="4" max="4" width="6.85546875" style="8" customWidth="1"/>
    <col min="5" max="5" width="17.7109375" style="8" customWidth="1"/>
    <col min="6" max="6" width="18.42578125" style="8" bestFit="1" customWidth="1"/>
    <col min="7" max="7" width="18.140625" style="8" bestFit="1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90"/>
      <c r="D1" s="50"/>
      <c r="E1" s="50"/>
      <c r="F1" s="50"/>
      <c r="G1" s="51"/>
    </row>
    <row r="2" spans="1:7" s="35" customFormat="1" ht="11.25" customHeight="1" x14ac:dyDescent="0.25">
      <c r="A2" s="50" t="s">
        <v>236</v>
      </c>
      <c r="B2" s="50"/>
      <c r="C2" s="290"/>
      <c r="D2" s="50"/>
      <c r="E2" s="50"/>
      <c r="F2" s="50"/>
      <c r="G2" s="50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85"/>
      <c r="B6" s="285"/>
      <c r="C6" s="68"/>
      <c r="D6" s="285"/>
      <c r="E6" s="285"/>
      <c r="F6" s="285"/>
      <c r="G6" s="285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81" t="s">
        <v>363</v>
      </c>
      <c r="B8" s="181"/>
      <c r="C8" s="143"/>
      <c r="D8" s="182"/>
      <c r="E8" s="183"/>
      <c r="F8" s="181"/>
      <c r="G8" s="181"/>
    </row>
    <row r="9" spans="1:7" s="287" customFormat="1" x14ac:dyDescent="0.2">
      <c r="A9" s="181"/>
      <c r="B9" s="181"/>
      <c r="C9" s="143"/>
      <c r="D9" s="183"/>
      <c r="E9" s="183"/>
      <c r="F9" s="181"/>
      <c r="G9" s="181"/>
    </row>
    <row r="10" spans="1:7" s="287" customFormat="1" x14ac:dyDescent="0.2">
      <c r="A10" s="181"/>
      <c r="B10" s="181"/>
      <c r="C10" s="143"/>
      <c r="D10" s="183"/>
      <c r="E10" s="183"/>
      <c r="F10" s="181"/>
      <c r="G10" s="181"/>
    </row>
    <row r="11" spans="1:7" s="287" customFormat="1" x14ac:dyDescent="0.2">
      <c r="A11" s="181"/>
      <c r="B11" s="181"/>
      <c r="C11" s="143"/>
      <c r="D11" s="183"/>
      <c r="E11" s="183"/>
      <c r="F11" s="181"/>
      <c r="G11" s="181"/>
    </row>
    <row r="12" spans="1:7" s="287" customFormat="1" x14ac:dyDescent="0.2">
      <c r="A12" s="181"/>
      <c r="B12" s="181"/>
      <c r="C12" s="143"/>
      <c r="D12" s="183"/>
      <c r="E12" s="183"/>
      <c r="F12" s="181"/>
      <c r="G12" s="181"/>
    </row>
    <row r="13" spans="1:7" s="287" customFormat="1" x14ac:dyDescent="0.2">
      <c r="A13" s="181"/>
      <c r="B13" s="181"/>
      <c r="C13" s="143"/>
      <c r="D13" s="183"/>
      <c r="E13" s="183"/>
      <c r="F13" s="181"/>
      <c r="G13" s="181"/>
    </row>
    <row r="14" spans="1:7" s="287" customFormat="1" x14ac:dyDescent="0.2">
      <c r="A14" s="181"/>
      <c r="B14" s="181"/>
      <c r="C14" s="143"/>
      <c r="D14" s="183"/>
      <c r="E14" s="183"/>
      <c r="F14" s="181"/>
      <c r="G14" s="181"/>
    </row>
    <row r="15" spans="1:7" x14ac:dyDescent="0.2">
      <c r="A15" s="181"/>
      <c r="B15" s="181"/>
      <c r="C15" s="143"/>
      <c r="D15" s="183"/>
      <c r="E15" s="183"/>
      <c r="F15" s="181"/>
      <c r="G15" s="181"/>
    </row>
    <row r="16" spans="1:7" x14ac:dyDescent="0.2">
      <c r="A16" s="178"/>
      <c r="B16" s="178" t="s">
        <v>269</v>
      </c>
      <c r="C16" s="151">
        <f>SUM(C8:C15)</f>
        <v>0</v>
      </c>
      <c r="D16" s="178"/>
      <c r="E16" s="178"/>
      <c r="F16" s="178"/>
      <c r="G16" s="17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B22" sqref="B22"/>
    </sheetView>
  </sheetViews>
  <sheetFormatPr baseColWidth="10" defaultColWidth="11.42578125" defaultRowHeight="11.25" x14ac:dyDescent="0.2"/>
  <cols>
    <col min="1" max="1" width="20.7109375" style="8" customWidth="1"/>
    <col min="2" max="2" width="16.5703125" style="8" bestFit="1" customWidth="1"/>
    <col min="3" max="3" width="9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236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85"/>
      <c r="B6" s="285"/>
      <c r="C6" s="68"/>
      <c r="D6" s="285"/>
      <c r="E6" s="285"/>
    </row>
    <row r="7" spans="1:5" ht="15" customHeight="1" x14ac:dyDescent="0.2">
      <c r="A7" s="15" t="s">
        <v>46</v>
      </c>
      <c r="B7" s="16" t="s">
        <v>47</v>
      </c>
      <c r="C7" s="288" t="s">
        <v>48</v>
      </c>
      <c r="D7" s="18" t="s">
        <v>49</v>
      </c>
      <c r="E7" s="16" t="s">
        <v>72</v>
      </c>
    </row>
    <row r="8" spans="1:5" s="246" customFormat="1" ht="11.25" customHeight="1" x14ac:dyDescent="0.2">
      <c r="A8" s="182" t="s">
        <v>363</v>
      </c>
      <c r="B8" s="182"/>
      <c r="C8" s="175"/>
      <c r="D8" s="182"/>
      <c r="E8" s="182"/>
    </row>
    <row r="9" spans="1:5" s="287" customFormat="1" ht="11.25" customHeight="1" x14ac:dyDescent="0.2">
      <c r="A9" s="182"/>
      <c r="B9" s="182"/>
      <c r="C9" s="175"/>
      <c r="D9" s="182"/>
      <c r="E9" s="182"/>
    </row>
    <row r="10" spans="1:5" s="287" customFormat="1" ht="11.25" customHeight="1" x14ac:dyDescent="0.2">
      <c r="A10" s="182"/>
      <c r="B10" s="182"/>
      <c r="C10" s="175"/>
      <c r="D10" s="182"/>
      <c r="E10" s="182"/>
    </row>
    <row r="11" spans="1:5" s="287" customFormat="1" ht="11.25" customHeight="1" x14ac:dyDescent="0.2">
      <c r="A11" s="182"/>
      <c r="B11" s="182"/>
      <c r="C11" s="175"/>
      <c r="D11" s="182"/>
      <c r="E11" s="182"/>
    </row>
    <row r="12" spans="1:5" s="287" customFormat="1" ht="11.25" customHeight="1" x14ac:dyDescent="0.2">
      <c r="A12" s="182"/>
      <c r="B12" s="182"/>
      <c r="C12" s="175"/>
      <c r="D12" s="182"/>
      <c r="E12" s="182"/>
    </row>
    <row r="13" spans="1:5" s="287" customFormat="1" ht="11.25" customHeight="1" x14ac:dyDescent="0.2">
      <c r="A13" s="182"/>
      <c r="B13" s="182"/>
      <c r="C13" s="175"/>
      <c r="D13" s="182"/>
      <c r="E13" s="182"/>
    </row>
    <row r="14" spans="1:5" s="279" customFormat="1" ht="11.25" customHeight="1" x14ac:dyDescent="0.2">
      <c r="A14" s="182"/>
      <c r="B14" s="182"/>
      <c r="C14" s="175"/>
      <c r="D14" s="182"/>
      <c r="E14" s="182"/>
    </row>
    <row r="15" spans="1:5" x14ac:dyDescent="0.2">
      <c r="A15" s="182"/>
      <c r="B15" s="182"/>
      <c r="C15" s="175"/>
      <c r="D15" s="182"/>
      <c r="E15" s="182"/>
    </row>
    <row r="16" spans="1:5" x14ac:dyDescent="0.2">
      <c r="A16" s="162"/>
      <c r="B16" s="162" t="s">
        <v>270</v>
      </c>
      <c r="C16" s="176">
        <f>SUM(C8:C15)</f>
        <v>0</v>
      </c>
      <c r="D16" s="162"/>
      <c r="E16" s="162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5" zoomScaleNormal="100" zoomScaleSheetLayoutView="100" workbookViewId="0">
      <selection activeCell="C20" sqref="C20"/>
    </sheetView>
  </sheetViews>
  <sheetFormatPr baseColWidth="10" defaultColWidth="11.42578125" defaultRowHeight="11.25" x14ac:dyDescent="0.2"/>
  <cols>
    <col min="1" max="1" width="20.7109375" style="8" customWidth="1"/>
    <col min="2" max="2" width="46.42578125" style="8" bestFit="1" customWidth="1"/>
    <col min="3" max="3" width="10.7109375" style="9" bestFit="1" customWidth="1"/>
    <col min="4" max="4" width="9.7109375" style="9" bestFit="1" customWidth="1"/>
    <col min="5" max="5" width="8.7109375" style="9" bestFit="1" customWidth="1"/>
    <col min="6" max="6" width="12.42578125" style="8" bestFit="1" customWidth="1"/>
    <col min="7" max="7" width="17.42578125" style="8" customWidth="1"/>
    <col min="8" max="8" width="6.28515625" style="8" bestFit="1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236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3"/>
      <c r="D5" s="53"/>
      <c r="E5" s="53"/>
      <c r="F5" s="54" t="s">
        <v>74</v>
      </c>
    </row>
    <row r="6" spans="1:6" x14ac:dyDescent="0.2">
      <c r="A6" s="55"/>
      <c r="B6" s="55"/>
      <c r="C6" s="53"/>
      <c r="D6" s="56"/>
      <c r="E6" s="56"/>
      <c r="F6" s="57"/>
    </row>
    <row r="7" spans="1:6" ht="23.2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165" t="s">
        <v>363</v>
      </c>
      <c r="B8" s="165"/>
      <c r="C8" s="143"/>
      <c r="D8" s="143"/>
      <c r="E8" s="143"/>
      <c r="F8" s="143"/>
    </row>
    <row r="9" spans="1:6" s="214" customFormat="1" x14ac:dyDescent="0.2">
      <c r="A9" s="165"/>
      <c r="B9" s="165"/>
      <c r="C9" s="143"/>
      <c r="D9" s="143"/>
      <c r="E9" s="143"/>
      <c r="F9" s="143"/>
    </row>
    <row r="10" spans="1:6" s="214" customFormat="1" x14ac:dyDescent="0.2">
      <c r="A10" s="165"/>
      <c r="B10" s="165"/>
      <c r="C10" s="143"/>
      <c r="D10" s="143"/>
      <c r="E10" s="143"/>
      <c r="F10" s="143"/>
    </row>
    <row r="11" spans="1:6" x14ac:dyDescent="0.2">
      <c r="A11" s="178"/>
      <c r="B11" s="178" t="s">
        <v>271</v>
      </c>
      <c r="C11" s="151">
        <f>SUM(C8:C10)</f>
        <v>0</v>
      </c>
      <c r="D11" s="151">
        <f>SUM(D8:D10)</f>
        <v>0</v>
      </c>
      <c r="E11" s="151">
        <f>SUM(E8:E10)</f>
        <v>0</v>
      </c>
      <c r="F11" s="151"/>
    </row>
    <row r="12" spans="1:6" x14ac:dyDescent="0.2">
      <c r="A12" s="164"/>
      <c r="B12" s="164"/>
      <c r="C12" s="172"/>
      <c r="D12" s="172"/>
      <c r="E12" s="172"/>
      <c r="F12" s="164"/>
    </row>
    <row r="13" spans="1:6" ht="11.25" customHeight="1" x14ac:dyDescent="0.2">
      <c r="A13" s="10" t="s">
        <v>79</v>
      </c>
      <c r="B13" s="164"/>
      <c r="C13" s="53"/>
      <c r="D13" s="53"/>
      <c r="E13" s="53"/>
      <c r="F13" s="54" t="s">
        <v>74</v>
      </c>
    </row>
    <row r="14" spans="1:6" ht="12.75" customHeight="1" x14ac:dyDescent="0.2">
      <c r="A14" s="45"/>
      <c r="B14" s="45"/>
      <c r="C14" s="22"/>
    </row>
    <row r="15" spans="1:6" ht="15" customHeight="1" x14ac:dyDescent="0.2">
      <c r="A15" s="15" t="s">
        <v>46</v>
      </c>
      <c r="B15" s="16" t="s">
        <v>47</v>
      </c>
      <c r="C15" s="58" t="s">
        <v>75</v>
      </c>
      <c r="D15" s="58" t="s">
        <v>76</v>
      </c>
      <c r="E15" s="58" t="s">
        <v>77</v>
      </c>
      <c r="F15" s="59" t="s">
        <v>78</v>
      </c>
    </row>
    <row r="16" spans="1:6" s="287" customFormat="1" ht="22.5" x14ac:dyDescent="0.2">
      <c r="A16" s="165" t="s">
        <v>418</v>
      </c>
      <c r="B16" s="149" t="s">
        <v>419</v>
      </c>
      <c r="C16" s="147">
        <v>557351.71</v>
      </c>
      <c r="D16" s="147">
        <v>557351.71</v>
      </c>
      <c r="E16" s="147">
        <f>+D16-C16</f>
        <v>0</v>
      </c>
      <c r="F16" s="149" t="s">
        <v>420</v>
      </c>
    </row>
    <row r="17" spans="1:8" s="287" customFormat="1" ht="22.5" x14ac:dyDescent="0.2">
      <c r="A17" s="165" t="s">
        <v>421</v>
      </c>
      <c r="B17" s="149" t="s">
        <v>422</v>
      </c>
      <c r="C17" s="147">
        <v>890657.6</v>
      </c>
      <c r="D17" s="147">
        <v>1023369.63</v>
      </c>
      <c r="E17" s="147">
        <f t="shared" ref="E17:E22" si="0">+D17-C17</f>
        <v>132712.03000000003</v>
      </c>
      <c r="F17" s="149" t="s">
        <v>420</v>
      </c>
    </row>
    <row r="18" spans="1:8" s="287" customFormat="1" ht="11.25" customHeight="1" x14ac:dyDescent="0.2">
      <c r="A18" s="165" t="s">
        <v>423</v>
      </c>
      <c r="B18" s="149" t="s">
        <v>424</v>
      </c>
      <c r="C18" s="147">
        <v>62204.34</v>
      </c>
      <c r="D18" s="147">
        <v>62204.34</v>
      </c>
      <c r="E18" s="147">
        <f t="shared" si="0"/>
        <v>0</v>
      </c>
      <c r="F18" s="149" t="s">
        <v>420</v>
      </c>
    </row>
    <row r="19" spans="1:8" s="287" customFormat="1" ht="12.75" customHeight="1" x14ac:dyDescent="0.2">
      <c r="A19" s="165" t="s">
        <v>425</v>
      </c>
      <c r="B19" s="149" t="s">
        <v>426</v>
      </c>
      <c r="C19" s="147">
        <v>2427584.81</v>
      </c>
      <c r="D19" s="147">
        <v>2427584.81</v>
      </c>
      <c r="E19" s="147">
        <f t="shared" si="0"/>
        <v>0</v>
      </c>
      <c r="F19" s="149" t="s">
        <v>420</v>
      </c>
    </row>
    <row r="20" spans="1:8" s="287" customFormat="1" ht="19.149999999999999" customHeight="1" x14ac:dyDescent="0.2">
      <c r="A20" s="165" t="s">
        <v>427</v>
      </c>
      <c r="B20" s="149" t="s">
        <v>428</v>
      </c>
      <c r="C20" s="147">
        <v>4779.2</v>
      </c>
      <c r="D20" s="147">
        <v>4779.2</v>
      </c>
      <c r="E20" s="147">
        <f t="shared" si="0"/>
        <v>0</v>
      </c>
      <c r="F20" s="149" t="s">
        <v>420</v>
      </c>
    </row>
    <row r="21" spans="1:8" s="287" customFormat="1" ht="22.5" x14ac:dyDescent="0.2">
      <c r="A21" s="165" t="s">
        <v>429</v>
      </c>
      <c r="B21" s="149" t="s">
        <v>430</v>
      </c>
      <c r="C21" s="147">
        <v>68585.509999999995</v>
      </c>
      <c r="D21" s="147">
        <v>71265.11</v>
      </c>
      <c r="E21" s="147">
        <f t="shared" si="0"/>
        <v>2679.6000000000058</v>
      </c>
      <c r="F21" s="149" t="s">
        <v>420</v>
      </c>
    </row>
    <row r="22" spans="1:8" s="287" customFormat="1" ht="22.5" x14ac:dyDescent="0.2">
      <c r="A22" s="165" t="s">
        <v>777</v>
      </c>
      <c r="B22" s="149" t="s">
        <v>778</v>
      </c>
      <c r="C22" s="147">
        <v>0</v>
      </c>
      <c r="D22" s="147">
        <v>172465.99</v>
      </c>
      <c r="E22" s="147">
        <f t="shared" si="0"/>
        <v>172465.99</v>
      </c>
      <c r="F22" s="149" t="s">
        <v>420</v>
      </c>
    </row>
    <row r="23" spans="1:8" x14ac:dyDescent="0.2">
      <c r="A23" s="178"/>
      <c r="B23" s="178" t="s">
        <v>272</v>
      </c>
      <c r="C23" s="151">
        <f>SUM(C16:C22)</f>
        <v>4011163.17</v>
      </c>
      <c r="D23" s="151">
        <f>SUM(D16:D22)</f>
        <v>4319020.79</v>
      </c>
      <c r="E23" s="151">
        <f>SUM(E16:E22)</f>
        <v>307857.62</v>
      </c>
      <c r="F23" s="151"/>
    </row>
    <row r="24" spans="1:8" s="19" customFormat="1" x14ac:dyDescent="0.2">
      <c r="A24" s="163"/>
      <c r="B24" s="163"/>
      <c r="C24" s="27"/>
      <c r="D24" s="27"/>
      <c r="E24" s="27"/>
      <c r="F24" s="27"/>
    </row>
    <row r="25" spans="1:8" s="19" customFormat="1" ht="11.25" customHeight="1" x14ac:dyDescent="0.2">
      <c r="A25" s="10" t="s">
        <v>252</v>
      </c>
      <c r="B25" s="10"/>
      <c r="C25" s="53"/>
      <c r="D25" s="53"/>
      <c r="E25" s="53"/>
      <c r="G25" s="54" t="s">
        <v>74</v>
      </c>
    </row>
    <row r="26" spans="1:8" s="19" customFormat="1" x14ac:dyDescent="0.2">
      <c r="A26" s="45"/>
      <c r="B26" s="45"/>
      <c r="C26" s="22"/>
      <c r="D26" s="9"/>
      <c r="E26" s="9"/>
      <c r="F26" s="8"/>
    </row>
    <row r="27" spans="1:8" s="19" customFormat="1" ht="27.95" customHeight="1" x14ac:dyDescent="0.2">
      <c r="A27" s="15" t="s">
        <v>46</v>
      </c>
      <c r="B27" s="16" t="s">
        <v>47</v>
      </c>
      <c r="C27" s="58" t="s">
        <v>75</v>
      </c>
      <c r="D27" s="58" t="s">
        <v>76</v>
      </c>
      <c r="E27" s="58" t="s">
        <v>77</v>
      </c>
      <c r="F27" s="59" t="s">
        <v>78</v>
      </c>
      <c r="G27" s="59" t="s">
        <v>281</v>
      </c>
      <c r="H27" s="59" t="s">
        <v>282</v>
      </c>
    </row>
    <row r="28" spans="1:8" s="19" customFormat="1" x14ac:dyDescent="0.2">
      <c r="A28" s="165" t="s">
        <v>363</v>
      </c>
      <c r="B28" s="149"/>
      <c r="C28" s="143"/>
      <c r="D28" s="147"/>
      <c r="E28" s="147"/>
      <c r="F28" s="149"/>
      <c r="G28" s="149"/>
      <c r="H28" s="149"/>
    </row>
    <row r="29" spans="1:8" s="19" customFormat="1" x14ac:dyDescent="0.2">
      <c r="A29" s="165"/>
      <c r="B29" s="149"/>
      <c r="C29" s="143"/>
      <c r="D29" s="147"/>
      <c r="E29" s="147"/>
      <c r="F29" s="149"/>
      <c r="G29" s="149"/>
      <c r="H29" s="149"/>
    </row>
    <row r="30" spans="1:8" s="19" customFormat="1" x14ac:dyDescent="0.2">
      <c r="A30" s="178"/>
      <c r="B30" s="178" t="s">
        <v>273</v>
      </c>
      <c r="C30" s="151">
        <f>SUM(C28:C29)</f>
        <v>0</v>
      </c>
      <c r="D30" s="151">
        <f>SUM(D28:D29)</f>
        <v>0</v>
      </c>
      <c r="E30" s="151">
        <f>SUM(E28:E29)</f>
        <v>0</v>
      </c>
      <c r="F30" s="151"/>
      <c r="G30" s="151"/>
      <c r="H30" s="151"/>
    </row>
    <row r="31" spans="1:8" s="19" customFormat="1" x14ac:dyDescent="0.2">
      <c r="A31" s="60"/>
      <c r="B31" s="60"/>
      <c r="C31" s="61"/>
      <c r="D31" s="61"/>
      <c r="E31" s="61"/>
      <c r="F31" s="27"/>
    </row>
    <row r="32" spans="1:8" x14ac:dyDescent="0.2">
      <c r="A32" s="10" t="s">
        <v>253</v>
      </c>
      <c r="B32" s="10"/>
      <c r="C32" s="53"/>
      <c r="D32" s="53"/>
      <c r="E32" s="53"/>
      <c r="G32" s="54" t="s">
        <v>74</v>
      </c>
    </row>
    <row r="33" spans="1:8" x14ac:dyDescent="0.2">
      <c r="A33" s="45"/>
      <c r="B33" s="45"/>
      <c r="C33" s="22"/>
      <c r="F33" s="262"/>
      <c r="H33" s="9"/>
    </row>
    <row r="34" spans="1:8" ht="27.95" customHeight="1" x14ac:dyDescent="0.2">
      <c r="A34" s="15" t="s">
        <v>46</v>
      </c>
      <c r="B34" s="16" t="s">
        <v>47</v>
      </c>
      <c r="C34" s="58" t="s">
        <v>75</v>
      </c>
      <c r="D34" s="58" t="s">
        <v>76</v>
      </c>
      <c r="E34" s="58" t="s">
        <v>77</v>
      </c>
      <c r="F34" s="59" t="s">
        <v>78</v>
      </c>
      <c r="G34" s="59" t="s">
        <v>281</v>
      </c>
      <c r="H34" s="59" t="s">
        <v>282</v>
      </c>
    </row>
    <row r="35" spans="1:8" x14ac:dyDescent="0.2">
      <c r="A35" s="165" t="s">
        <v>363</v>
      </c>
      <c r="B35" s="149"/>
      <c r="C35" s="143"/>
      <c r="D35" s="147"/>
      <c r="E35" s="147"/>
      <c r="F35" s="149"/>
      <c r="G35" s="149"/>
      <c r="H35" s="149"/>
    </row>
    <row r="36" spans="1:8" x14ac:dyDescent="0.2">
      <c r="A36" s="165"/>
      <c r="B36" s="149"/>
      <c r="C36" s="143"/>
      <c r="D36" s="147"/>
      <c r="E36" s="147"/>
      <c r="F36" s="149"/>
      <c r="G36" s="149"/>
      <c r="H36" s="149"/>
    </row>
    <row r="37" spans="1:8" x14ac:dyDescent="0.2">
      <c r="A37" s="178"/>
      <c r="B37" s="178" t="s">
        <v>274</v>
      </c>
      <c r="C37" s="151">
        <f>SUM(C35:C36)</f>
        <v>0</v>
      </c>
      <c r="D37" s="151">
        <f>SUM(D35:D36)</f>
        <v>0</v>
      </c>
      <c r="E37" s="151">
        <f>SUM(E35:E36)</f>
        <v>0</v>
      </c>
      <c r="F37" s="151"/>
      <c r="G37" s="151"/>
      <c r="H37" s="151"/>
    </row>
    <row r="39" spans="1:8" x14ac:dyDescent="0.2">
      <c r="A39" s="10" t="s">
        <v>254</v>
      </c>
      <c r="B39" s="10"/>
      <c r="C39" s="53"/>
      <c r="D39" s="53"/>
      <c r="E39" s="53"/>
      <c r="G39" s="54" t="s">
        <v>74</v>
      </c>
    </row>
    <row r="40" spans="1:8" x14ac:dyDescent="0.2">
      <c r="A40" s="45"/>
      <c r="B40" s="45"/>
      <c r="C40" s="22"/>
      <c r="F40" s="262"/>
    </row>
    <row r="41" spans="1:8" ht="27.95" customHeight="1" x14ac:dyDescent="0.2">
      <c r="A41" s="15" t="s">
        <v>46</v>
      </c>
      <c r="B41" s="16" t="s">
        <v>47</v>
      </c>
      <c r="C41" s="58" t="s">
        <v>75</v>
      </c>
      <c r="D41" s="58" t="s">
        <v>76</v>
      </c>
      <c r="E41" s="58" t="s">
        <v>77</v>
      </c>
      <c r="F41" s="59" t="s">
        <v>78</v>
      </c>
      <c r="G41" s="59" t="s">
        <v>281</v>
      </c>
      <c r="H41" s="59" t="s">
        <v>282</v>
      </c>
    </row>
    <row r="42" spans="1:8" s="287" customFormat="1" ht="22.5" x14ac:dyDescent="0.2">
      <c r="A42" s="165" t="s">
        <v>431</v>
      </c>
      <c r="B42" s="149" t="s">
        <v>432</v>
      </c>
      <c r="C42" s="143">
        <v>347527.98</v>
      </c>
      <c r="D42" s="147">
        <v>386347.72</v>
      </c>
      <c r="E42" s="147">
        <f t="shared" ref="E42:E47" si="1">+D42-C42</f>
        <v>38819.739999999991</v>
      </c>
      <c r="F42" s="149" t="s">
        <v>433</v>
      </c>
      <c r="G42" s="149" t="s">
        <v>434</v>
      </c>
      <c r="H42" s="342">
        <v>0.1</v>
      </c>
    </row>
    <row r="43" spans="1:8" s="287" customFormat="1" ht="22.5" x14ac:dyDescent="0.2">
      <c r="A43" s="165" t="s">
        <v>435</v>
      </c>
      <c r="B43" s="149" t="s">
        <v>436</v>
      </c>
      <c r="C43" s="143">
        <v>687147.07</v>
      </c>
      <c r="D43" s="147">
        <v>799280.75</v>
      </c>
      <c r="E43" s="147">
        <f t="shared" si="1"/>
        <v>112133.68000000005</v>
      </c>
      <c r="F43" s="149" t="s">
        <v>433</v>
      </c>
      <c r="G43" s="149" t="s">
        <v>434</v>
      </c>
      <c r="H43" s="343">
        <v>0.33300000000000002</v>
      </c>
    </row>
    <row r="44" spans="1:8" s="287" customFormat="1" ht="22.5" x14ac:dyDescent="0.2">
      <c r="A44" s="165" t="s">
        <v>437</v>
      </c>
      <c r="B44" s="149" t="s">
        <v>438</v>
      </c>
      <c r="C44" s="143">
        <v>1600175.26</v>
      </c>
      <c r="D44" s="147">
        <v>1887125.36</v>
      </c>
      <c r="E44" s="147">
        <f t="shared" si="1"/>
        <v>286950.10000000009</v>
      </c>
      <c r="F44" s="149" t="s">
        <v>433</v>
      </c>
      <c r="G44" s="149" t="s">
        <v>434</v>
      </c>
      <c r="H44" s="342">
        <v>0.2</v>
      </c>
    </row>
    <row r="45" spans="1:8" s="287" customFormat="1" ht="22.5" x14ac:dyDescent="0.2">
      <c r="A45" s="165" t="s">
        <v>439</v>
      </c>
      <c r="B45" s="149" t="s">
        <v>204</v>
      </c>
      <c r="C45" s="143">
        <v>26031.19</v>
      </c>
      <c r="D45" s="147">
        <v>30931.61</v>
      </c>
      <c r="E45" s="147">
        <f t="shared" si="1"/>
        <v>4900.4200000000019</v>
      </c>
      <c r="F45" s="149" t="s">
        <v>433</v>
      </c>
      <c r="G45" s="149" t="s">
        <v>434</v>
      </c>
      <c r="H45" s="342">
        <v>0.1</v>
      </c>
    </row>
    <row r="46" spans="1:8" s="287" customFormat="1" ht="27.95" customHeight="1" x14ac:dyDescent="0.2">
      <c r="A46" s="165" t="s">
        <v>440</v>
      </c>
      <c r="B46" s="149" t="s">
        <v>441</v>
      </c>
      <c r="C46" s="143">
        <v>970.44</v>
      </c>
      <c r="D46" s="147">
        <v>1416.5</v>
      </c>
      <c r="E46" s="147">
        <f t="shared" si="1"/>
        <v>446.05999999999995</v>
      </c>
      <c r="F46" s="149" t="s">
        <v>433</v>
      </c>
      <c r="G46" s="149" t="s">
        <v>434</v>
      </c>
      <c r="H46" s="342">
        <v>0.1</v>
      </c>
    </row>
    <row r="47" spans="1:8" s="287" customFormat="1" ht="22.5" x14ac:dyDescent="0.2">
      <c r="A47" s="165" t="s">
        <v>442</v>
      </c>
      <c r="B47" s="149" t="s">
        <v>443</v>
      </c>
      <c r="C47" s="143">
        <v>11138.77</v>
      </c>
      <c r="D47" s="147">
        <v>17607.82</v>
      </c>
      <c r="E47" s="147">
        <f t="shared" si="1"/>
        <v>6469.0499999999993</v>
      </c>
      <c r="F47" s="149" t="s">
        <v>433</v>
      </c>
      <c r="G47" s="149" t="s">
        <v>434</v>
      </c>
      <c r="H47" s="342">
        <v>0.1</v>
      </c>
    </row>
    <row r="48" spans="1:8" x14ac:dyDescent="0.2">
      <c r="A48" s="165"/>
      <c r="B48" s="149"/>
      <c r="C48" s="143"/>
      <c r="D48" s="147"/>
      <c r="E48" s="147"/>
      <c r="F48" s="149"/>
      <c r="G48" s="149"/>
      <c r="H48" s="149"/>
    </row>
    <row r="49" spans="1:8" x14ac:dyDescent="0.2">
      <c r="A49" s="178"/>
      <c r="B49" s="178" t="s">
        <v>276</v>
      </c>
      <c r="C49" s="151">
        <f>SUM(C42:C48)</f>
        <v>2672990.71</v>
      </c>
      <c r="D49" s="151">
        <f>SUM(D42:D48)</f>
        <v>3122709.76</v>
      </c>
      <c r="E49" s="151">
        <f>SUM(E42:E48)</f>
        <v>449719.0500000001</v>
      </c>
      <c r="F49" s="151"/>
      <c r="G49" s="151"/>
      <c r="H49" s="151"/>
    </row>
    <row r="52" spans="1:8" x14ac:dyDescent="0.2">
      <c r="A52" s="10" t="s">
        <v>255</v>
      </c>
      <c r="B52" s="10"/>
      <c r="C52" s="53"/>
      <c r="D52" s="53"/>
      <c r="E52" s="53"/>
      <c r="G52" s="54" t="s">
        <v>74</v>
      </c>
    </row>
    <row r="53" spans="1:8" x14ac:dyDescent="0.2">
      <c r="A53" s="45"/>
      <c r="B53" s="45"/>
      <c r="C53" s="22"/>
      <c r="F53" s="262"/>
    </row>
    <row r="54" spans="1:8" ht="27.95" customHeight="1" x14ac:dyDescent="0.2">
      <c r="A54" s="15" t="s">
        <v>46</v>
      </c>
      <c r="B54" s="16" t="s">
        <v>47</v>
      </c>
      <c r="C54" s="58" t="s">
        <v>75</v>
      </c>
      <c r="D54" s="58" t="s">
        <v>76</v>
      </c>
      <c r="E54" s="58" t="s">
        <v>77</v>
      </c>
      <c r="F54" s="59" t="s">
        <v>78</v>
      </c>
      <c r="G54" s="59" t="s">
        <v>281</v>
      </c>
      <c r="H54" s="59" t="s">
        <v>282</v>
      </c>
    </row>
    <row r="55" spans="1:8" x14ac:dyDescent="0.2">
      <c r="A55" s="165" t="s">
        <v>363</v>
      </c>
      <c r="B55" s="149"/>
      <c r="C55" s="143"/>
      <c r="D55" s="147"/>
      <c r="E55" s="147"/>
      <c r="F55" s="149"/>
      <c r="G55" s="149"/>
      <c r="H55" s="149"/>
    </row>
    <row r="56" spans="1:8" x14ac:dyDescent="0.2">
      <c r="A56" s="165"/>
      <c r="B56" s="149"/>
      <c r="C56" s="143"/>
      <c r="D56" s="147"/>
      <c r="E56" s="147"/>
      <c r="F56" s="149"/>
      <c r="G56" s="149"/>
      <c r="H56" s="149"/>
    </row>
    <row r="57" spans="1:8" x14ac:dyDescent="0.2">
      <c r="A57" s="178"/>
      <c r="B57" s="178" t="s">
        <v>275</v>
      </c>
      <c r="C57" s="151">
        <f>SUM(C55:C56)</f>
        <v>0</v>
      </c>
      <c r="D57" s="151">
        <f>SUM(D55:D56)</f>
        <v>0</v>
      </c>
      <c r="E57" s="151">
        <f>SUM(E55:E56)</f>
        <v>0</v>
      </c>
      <c r="F57" s="151"/>
      <c r="G57" s="151"/>
      <c r="H57" s="151"/>
    </row>
  </sheetData>
  <dataValidations count="9">
    <dataValidation allowBlank="1" showInputMessage="1" showErrorMessage="1" prompt="Criterio para la aplicación de depreciación: anual, mensual, trimestral, etc." sqref="F7 F15 F54 F34 F41 F27"/>
    <dataValidation allowBlank="1" showInputMessage="1" showErrorMessage="1" prompt="Diferencia entre el saldo final y el inicial presentados." sqref="E7 E15 E27 E34 E41 E54"/>
    <dataValidation allowBlank="1" showInputMessage="1" showErrorMessage="1" prompt="Saldo al 31 de diciembre del año anterior a la cuenta pública que se presenta." sqref="C7 C15 C27 C34 C41 C54"/>
    <dataValidation allowBlank="1" showInputMessage="1" showErrorMessage="1" prompt="Corresponde al nombre o descripción de la cuenta de acuerdo al Plan de Cuentas emitido por el CONAC." sqref="B7 B15 B27 B34 B41 B54 B22"/>
    <dataValidation allowBlank="1" showInputMessage="1" showErrorMessage="1" prompt="Importe final del periodo que corresponde la cuenta pública presentada (trimestral: 1er, 2do, 3ro. o 4to.)." sqref="D7 D15 D27 D34 D41 D54"/>
    <dataValidation allowBlank="1" showInputMessage="1" showErrorMessage="1" prompt="Indicar el método de depreciación." sqref="G27 G34 G41 G54"/>
    <dataValidation allowBlank="1" showInputMessage="1" showErrorMessage="1" prompt="Indicar la tasa de aplicación." sqref="H27 H34 H41 H54"/>
    <dataValidation allowBlank="1" showInputMessage="1" showErrorMessage="1" prompt="Corresponde al número de la cuenta de acuerdo al Plan de Cuentas emitido por el CONAC." sqref="A7 A15 A27 A34 A41 A54"/>
    <dataValidation allowBlank="1" showInputMessage="1" showErrorMessage="1" prompt="Corresponde al número de la cuenta de acuerdo al Plan de Cuentas emitido por el CONAC (DOF 22/11/2010)." sqref="A22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31</vt:i4>
      </vt:variant>
    </vt:vector>
  </HeadingPairs>
  <TitlesOfParts>
    <vt:vector size="58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Conciliacion_Eg!Área_de_impresión</vt:lpstr>
      <vt:lpstr>Conciliacion_Ig!Área_de_impresión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'ESF-05'!Área_de_impresión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'ESF-03'!Títulos_a_imprimir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2017-05-16T14:47:50Z</cp:lastPrinted>
  <dcterms:created xsi:type="dcterms:W3CDTF">2012-12-11T20:36:24Z</dcterms:created>
  <dcterms:modified xsi:type="dcterms:W3CDTF">2018-02-16T17:13:31Z</dcterms:modified>
</cp:coreProperties>
</file>